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hamburgedu-my.sharepoint.com/personal/wyr335_haw-hamburg_de/Documents/Leitung/Team/Formulare/"/>
    </mc:Choice>
  </mc:AlternateContent>
  <xr:revisionPtr revIDLastSave="27" documentId="8_{04DD7FEE-0E34-4C96-AAB5-0B3C37784DF7}" xr6:coauthVersionLast="47" xr6:coauthVersionMax="47" xr10:uidLastSave="{936A0087-B898-4270-9CDF-8DB80DD8ECCD}"/>
  <workbookProtection lockStructure="1"/>
  <bookViews>
    <workbookView xWindow="-108" yWindow="-108" windowWidth="30936" windowHeight="16776" xr2:uid="{AF1DFC78-DC41-4E32-AF98-586AE0714EFD}"/>
  </bookViews>
  <sheets>
    <sheet name="Stundenzettel" sheetId="2" r:id="rId1"/>
    <sheet name="Tabelle2" sheetId="3" state="hidden" r:id="rId2"/>
  </sheets>
  <definedNames>
    <definedName name="_xlnm._FilterDatabase" localSheetId="1" hidden="1">Tabelle2!$A$1:$A$17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7" i="2"/>
  <c r="C17" i="2"/>
  <c r="G16" i="2"/>
  <c r="G48" i="2" l="1"/>
  <c r="B17" i="2"/>
  <c r="C18" i="2"/>
  <c r="C19" i="2" l="1"/>
  <c r="B18" i="2"/>
  <c r="C20" i="2" l="1"/>
  <c r="B19" i="2"/>
  <c r="C21" i="2" l="1"/>
  <c r="B20" i="2"/>
  <c r="C22" i="2" l="1"/>
  <c r="B21" i="2"/>
  <c r="B22" i="2" l="1"/>
  <c r="C23" i="2"/>
  <c r="B23" i="2" l="1"/>
  <c r="C24" i="2"/>
  <c r="C25" i="2" l="1"/>
  <c r="B24" i="2"/>
  <c r="C26" i="2" l="1"/>
  <c r="B25" i="2"/>
  <c r="C27" i="2" l="1"/>
  <c r="B26" i="2"/>
  <c r="C28" i="2" l="1"/>
  <c r="B27" i="2"/>
  <c r="C29" i="2" l="1"/>
  <c r="B28" i="2"/>
  <c r="B29" i="2" l="1"/>
  <c r="C30" i="2"/>
  <c r="B30" i="2" l="1"/>
  <c r="C31" i="2"/>
  <c r="C32" i="2" l="1"/>
  <c r="B31" i="2"/>
  <c r="C33" i="2" l="1"/>
  <c r="B32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C40" i="2" l="1"/>
  <c r="B39" i="2"/>
  <c r="C41" i="2" l="1"/>
  <c r="B40" i="2"/>
  <c r="C42" i="2" l="1"/>
  <c r="B41" i="2"/>
  <c r="C43" i="2" l="1"/>
  <c r="B42" i="2"/>
  <c r="C44" i="2" l="1"/>
  <c r="B43" i="2"/>
  <c r="C45" i="2" l="1"/>
  <c r="B45" i="2" s="1"/>
  <c r="C46" i="2"/>
  <c r="B46" i="2" s="1"/>
  <c r="C47" i="2"/>
  <c r="B47" i="2" s="1"/>
  <c r="B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Riemann, Sophie-Charlotte</author>
  </authors>
  <commentList>
    <comment ref="B11" authorId="0" shapeId="0" xr:uid="{9DC84319-4F19-4B5E-AE04-85238240D4FD}">
      <text>
        <r>
          <rPr>
            <sz val="9"/>
            <color indexed="81"/>
            <rFont val="Segoe UI"/>
            <family val="2"/>
          </rPr>
          <t>Nur von Studierenden auszufüllen, die aus Drittmitteln finanziert werden.</t>
        </r>
      </text>
    </comment>
    <comment ref="E11" authorId="0" shapeId="0" xr:uid="{C4EF40EE-B6FE-4125-8B6B-8FDE08F9B183}">
      <text>
        <r>
          <rPr>
            <sz val="9"/>
            <color indexed="81"/>
            <rFont val="Segoe UI"/>
            <family val="2"/>
          </rPr>
          <t>Nur von Studierenden auszufüllen, die aus Drittmitteln finanziert werden.</t>
        </r>
      </text>
    </comment>
  </commentList>
</comments>
</file>

<file path=xl/sharedStrings.xml><?xml version="1.0" encoding="utf-8"?>
<sst xmlns="http://schemas.openxmlformats.org/spreadsheetml/2006/main" count="39" uniqueCount="38">
  <si>
    <t>Monat:</t>
  </si>
  <si>
    <t>Jahr:</t>
  </si>
  <si>
    <t>Tag</t>
  </si>
  <si>
    <t>Datum</t>
  </si>
  <si>
    <t>Uhrzeit 
Beginn</t>
  </si>
  <si>
    <t>Uhrzeit 
Ende</t>
  </si>
  <si>
    <t>Pause 
in Std.</t>
  </si>
  <si>
    <t>Arbeitszeit
in Std.</t>
  </si>
  <si>
    <t>Muster</t>
  </si>
  <si>
    <t>Gesamtstunden:</t>
  </si>
  <si>
    <t>Datum/Unterschrift Stud.</t>
  </si>
  <si>
    <t>Datum/Unterschrift Prof./WiMi</t>
  </si>
  <si>
    <t>Bereich</t>
  </si>
  <si>
    <t>Fakultät D</t>
  </si>
  <si>
    <t>Fakultät EMI</t>
  </si>
  <si>
    <t>Fakultät G</t>
  </si>
  <si>
    <t>Fakultät INF</t>
  </si>
  <si>
    <t>Fakultät MGM</t>
  </si>
  <si>
    <t>Fakultät NIW</t>
  </si>
  <si>
    <t>Fakultät LFS</t>
  </si>
  <si>
    <t>Fakultät LS</t>
  </si>
  <si>
    <t>Fakultät SuK</t>
  </si>
  <si>
    <t>HV-HOOU</t>
  </si>
  <si>
    <t>HV-Team Studieneinstieg</t>
  </si>
  <si>
    <t>CC4E</t>
  </si>
  <si>
    <t>CCG</t>
  </si>
  <si>
    <t>Arbeitsstelle Migration</t>
  </si>
  <si>
    <t>HV-International Office</t>
  </si>
  <si>
    <t>CC3S</t>
  </si>
  <si>
    <t>Stundenzettel für Hilfskräfte / Tutorien</t>
  </si>
  <si>
    <t>ggf. Projekt</t>
  </si>
  <si>
    <t>Name</t>
  </si>
  <si>
    <t xml:space="preserve">Abwesen-heitstd. </t>
  </si>
  <si>
    <t>Bemer-kungen</t>
  </si>
  <si>
    <r>
      <rPr>
        <b/>
        <sz val="11"/>
        <color rgb="FF000000"/>
        <rFont val="Calibri"/>
        <family val="2"/>
      </rPr>
      <t>Hinweise:</t>
    </r>
    <r>
      <rPr>
        <sz val="11"/>
        <color rgb="FF000000"/>
        <rFont val="Calibri"/>
        <family val="2"/>
      </rPr>
      <t xml:space="preserve">
Vollständig ausgefüllte und unterschriebene Stundenzettel müssen bis zum 7. des Folgemonats an das Funktionspostfach des Personalservice </t>
    </r>
    <r>
      <rPr>
        <u/>
        <sz val="11"/>
        <color rgb="FF000000"/>
        <rFont val="Calibri"/>
        <family val="2"/>
      </rPr>
      <t>hk-tutorien@haw-hamburg.de</t>
    </r>
    <r>
      <rPr>
        <sz val="11"/>
        <color rgb="FF000000"/>
        <rFont val="Calibri"/>
        <family val="2"/>
      </rPr>
      <t xml:space="preserve"> gesendet werden.
</t>
    </r>
    <r>
      <rPr>
        <b/>
        <sz val="11"/>
        <color rgb="FF000000"/>
        <rFont val="Calibri"/>
        <family val="2"/>
      </rPr>
      <t xml:space="preserve">Urlaubsanspruch: </t>
    </r>
    <r>
      <rPr>
        <sz val="11"/>
        <color rgb="FF000000"/>
        <rFont val="Calibri"/>
        <family val="2"/>
      </rPr>
      <t xml:space="preserve">Findet sich in § 5 des Arbeitsvertrages. Die Stunden sind entsprechend unter Abwesenheitsstunden anzugeben und in Bemerkung das Kürzel "U".
</t>
    </r>
    <r>
      <rPr>
        <b/>
        <sz val="11"/>
        <color rgb="FF000000"/>
        <rFont val="Calibri"/>
        <family val="2"/>
      </rPr>
      <t>Krankheit:</t>
    </r>
    <r>
      <rPr>
        <sz val="11"/>
        <color rgb="FF000000"/>
        <rFont val="Calibri"/>
        <family val="2"/>
      </rPr>
      <t xml:space="preserve"> Ab dem 1. Tag der Krankheit muss dies der Beschäftigungsstelle gemeldet werden. Es muss die regulär geplante Arbeistzeit unter Abwesenheitsstundenangegeben und in der Spalte Bemerkung das Kürzel "K".
</t>
    </r>
    <r>
      <rPr>
        <b/>
        <sz val="11"/>
        <color rgb="FF000000"/>
        <rFont val="Calibri"/>
        <family val="2"/>
      </rPr>
      <t xml:space="preserve">Pausen: </t>
    </r>
    <r>
      <rPr>
        <sz val="11"/>
        <color rgb="FF000000"/>
        <rFont val="Calibri"/>
        <family val="2"/>
      </rPr>
      <t>ab 6 Std. Arbeitszeit 0,5 Std. Pause; ab 9 Std. Arbeitszeit  0,75 Std. Pause</t>
    </r>
  </si>
  <si>
    <t>WP*</t>
  </si>
  <si>
    <t>PSP*</t>
  </si>
  <si>
    <t>Stand: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</si>
</sst>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Segoe U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20" fontId="1" fillId="0" borderId="14" xfId="0" applyNumberFormat="1" applyFont="1" applyBorder="1" applyAlignment="1" applyProtection="1">
      <alignment horizontal="center" vertical="center"/>
      <protection locked="0"/>
    </xf>
    <xf numFmtId="20" fontId="1" fillId="0" borderId="24" xfId="0" applyNumberFormat="1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49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14" fontId="3" fillId="0" borderId="24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14" fontId="3" fillId="0" borderId="11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4" fontId="3" fillId="0" borderId="26" xfId="0" applyNumberFormat="1" applyFont="1" applyBorder="1" applyAlignment="1">
      <alignment horizontal="center" vertical="top"/>
    </xf>
    <xf numFmtId="14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left" vertical="top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2" fontId="1" fillId="5" borderId="16" xfId="0" applyNumberFormat="1" applyFont="1" applyFill="1" applyBorder="1" applyAlignment="1" applyProtection="1">
      <alignment horizontal="left" vertical="top"/>
      <protection locked="0"/>
    </xf>
    <xf numFmtId="2" fontId="1" fillId="0" borderId="0" xfId="0" applyNumberFormat="1" applyFont="1" applyAlignment="1">
      <alignment vertical="center" wrapText="1"/>
    </xf>
    <xf numFmtId="2" fontId="1" fillId="0" borderId="25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/>
    </xf>
    <xf numFmtId="20" fontId="3" fillId="2" borderId="2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1" fillId="0" borderId="24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2" fontId="1" fillId="0" borderId="32" xfId="0" applyNumberFormat="1" applyFont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>
      <alignment horizontal="center" vertical="top"/>
    </xf>
    <xf numFmtId="2" fontId="3" fillId="3" borderId="5" xfId="0" applyNumberFormat="1" applyFont="1" applyFill="1" applyBorder="1" applyAlignment="1">
      <alignment horizontal="center" vertical="top"/>
    </xf>
    <xf numFmtId="2" fontId="1" fillId="0" borderId="0" xfId="0" applyNumberFormat="1" applyFont="1" applyAlignment="1" applyProtection="1">
      <alignment horizontal="left" vertical="top"/>
      <protection locked="0"/>
    </xf>
    <xf numFmtId="2" fontId="1" fillId="0" borderId="16" xfId="0" applyNumberFormat="1" applyFont="1" applyBorder="1" applyAlignment="1" applyProtection="1">
      <alignment horizontal="left" vertical="top"/>
      <protection locked="0"/>
    </xf>
    <xf numFmtId="2" fontId="1" fillId="0" borderId="21" xfId="0" applyNumberFormat="1" applyFont="1" applyBorder="1" applyAlignment="1" applyProtection="1">
      <alignment horizontal="left" vertical="top"/>
      <protection locked="0"/>
    </xf>
    <xf numFmtId="2" fontId="1" fillId="0" borderId="22" xfId="0" applyNumberFormat="1" applyFont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49" fontId="6" fillId="4" borderId="18" xfId="0" applyNumberFormat="1" applyFont="1" applyFill="1" applyBorder="1" applyAlignment="1">
      <alignment horizontal="left" vertical="top" wrapText="1"/>
    </xf>
    <xf numFmtId="49" fontId="6" fillId="4" borderId="17" xfId="0" applyNumberFormat="1" applyFont="1" applyFill="1" applyBorder="1" applyAlignment="1">
      <alignment horizontal="left" vertical="top" wrapText="1"/>
    </xf>
    <xf numFmtId="49" fontId="6" fillId="4" borderId="19" xfId="0" applyNumberFormat="1" applyFont="1" applyFill="1" applyBorder="1" applyAlignment="1">
      <alignment horizontal="left" vertical="top" wrapText="1"/>
    </xf>
    <xf numFmtId="49" fontId="6" fillId="4" borderId="20" xfId="0" applyNumberFormat="1" applyFont="1" applyFill="1" applyBorder="1" applyAlignment="1">
      <alignment horizontal="left" vertical="top" wrapText="1"/>
    </xf>
    <xf numFmtId="49" fontId="6" fillId="4" borderId="0" xfId="0" applyNumberFormat="1" applyFont="1" applyFill="1" applyBorder="1" applyAlignment="1">
      <alignment horizontal="left" vertical="top" wrapText="1"/>
    </xf>
    <xf numFmtId="49" fontId="6" fillId="4" borderId="21" xfId="0" applyNumberFormat="1" applyFont="1" applyFill="1" applyBorder="1" applyAlignment="1">
      <alignment horizontal="left" vertical="top" wrapText="1"/>
    </xf>
    <xf numFmtId="49" fontId="5" fillId="0" borderId="18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1" fillId="2" borderId="8" xfId="0" applyNumberFormat="1" applyFont="1" applyFill="1" applyBorder="1" applyAlignment="1" applyProtection="1">
      <alignment horizontal="left" vertical="top"/>
      <protection locked="0"/>
    </xf>
    <xf numFmtId="49" fontId="3" fillId="0" borderId="0" xfId="0" applyNumberFormat="1" applyFont="1" applyAlignment="1">
      <alignment horizontal="center"/>
    </xf>
    <xf numFmtId="49" fontId="9" fillId="0" borderId="0" xfId="0" applyNumberFormat="1" applyFont="1" applyFill="1" applyBorder="1" applyAlignment="1">
      <alignment vertical="center"/>
    </xf>
  </cellXfs>
  <cellStyles count="1">
    <cellStyle name="Standard" xfId="0" builtinId="0"/>
  </cellStyles>
  <dxfs count="6"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0</xdr:row>
      <xdr:rowOff>22860</xdr:rowOff>
    </xdr:from>
    <xdr:to>
      <xdr:col>9</xdr:col>
      <xdr:colOff>45720</xdr:colOff>
      <xdr:row>3</xdr:row>
      <xdr:rowOff>144780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E3E82A-CA95-42A4-A36E-2469785597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22860"/>
          <a:ext cx="1882140" cy="6858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8E41C6-8418-420B-9BCA-92EDDF2C8B05}" name="Tabelle1" displayName="Tabelle1" ref="A1:A17" totalsRowShown="0">
  <autoFilter ref="A1:A17" xr:uid="{08BB8C4E-E2A7-429F-9459-F100C29BF266}"/>
  <sortState xmlns:xlrd2="http://schemas.microsoft.com/office/spreadsheetml/2017/richdata2" ref="A2:A17">
    <sortCondition ref="A1:A17"/>
  </sortState>
  <tableColumns count="1">
    <tableColumn id="1" xr3:uid="{7AD4AFAC-181D-4C6E-890E-5EFC533CE746}" name="Bereich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2B58-E6C2-4132-9CF2-631B118A49ED}">
  <dimension ref="A1:R53"/>
  <sheetViews>
    <sheetView tabSelected="1" workbookViewId="0">
      <selection activeCell="K13" sqref="K13"/>
    </sheetView>
  </sheetViews>
  <sheetFormatPr baseColWidth="10" defaultRowHeight="14.4" x14ac:dyDescent="0.3"/>
  <cols>
    <col min="1" max="1" width="3.77734375" customWidth="1"/>
    <col min="2" max="2" width="10.33203125" customWidth="1"/>
    <col min="3" max="3" width="10.109375" bestFit="1" customWidth="1"/>
    <col min="4" max="8" width="9.77734375" customWidth="1"/>
    <col min="9" max="9" width="9.109375" customWidth="1"/>
  </cols>
  <sheetData>
    <row r="1" spans="1:18" x14ac:dyDescent="0.3">
      <c r="A1" s="6"/>
      <c r="C1" s="6"/>
      <c r="D1" s="6"/>
      <c r="E1" s="6"/>
      <c r="F1" s="7"/>
      <c r="G1" s="6"/>
      <c r="H1" s="6"/>
      <c r="I1" s="6"/>
    </row>
    <row r="2" spans="1:18" ht="15.6" customHeight="1" x14ac:dyDescent="0.3">
      <c r="A2" s="6"/>
      <c r="B2" s="8" t="s">
        <v>29</v>
      </c>
      <c r="C2" s="6"/>
      <c r="D2" s="6"/>
      <c r="E2" s="6"/>
      <c r="F2" s="7"/>
      <c r="G2" s="6"/>
      <c r="H2" s="6"/>
      <c r="I2" s="6"/>
      <c r="K2" s="62" t="s">
        <v>34</v>
      </c>
      <c r="L2" s="61"/>
      <c r="M2" s="61"/>
      <c r="N2" s="61"/>
      <c r="O2" s="61"/>
      <c r="P2" s="61"/>
      <c r="Q2" s="61"/>
      <c r="R2" s="63"/>
    </row>
    <row r="3" spans="1:18" ht="14.4" customHeight="1" x14ac:dyDescent="0.3">
      <c r="A3" s="6"/>
      <c r="C3" s="6"/>
      <c r="D3" s="6"/>
      <c r="E3" s="6"/>
      <c r="F3" s="7"/>
      <c r="G3" s="6"/>
      <c r="H3" s="6"/>
      <c r="I3" s="6"/>
      <c r="K3" s="64"/>
      <c r="L3" s="65"/>
      <c r="M3" s="65"/>
      <c r="N3" s="65"/>
      <c r="O3" s="65"/>
      <c r="P3" s="65"/>
      <c r="Q3" s="65"/>
      <c r="R3" s="66"/>
    </row>
    <row r="4" spans="1:18" x14ac:dyDescent="0.3">
      <c r="A4" s="6"/>
      <c r="B4" s="7"/>
      <c r="C4" s="6"/>
      <c r="D4" s="6"/>
      <c r="E4" s="6"/>
      <c r="F4" s="7"/>
      <c r="G4" s="6"/>
      <c r="H4" s="6"/>
      <c r="I4" s="6"/>
      <c r="K4" s="64"/>
      <c r="L4" s="65"/>
      <c r="M4" s="65"/>
      <c r="N4" s="65"/>
      <c r="O4" s="65"/>
      <c r="P4" s="65"/>
      <c r="Q4" s="65"/>
      <c r="R4" s="66"/>
    </row>
    <row r="5" spans="1:18" ht="14.4" customHeight="1" x14ac:dyDescent="0.3">
      <c r="A5" s="6"/>
      <c r="B5" s="9" t="s">
        <v>31</v>
      </c>
      <c r="C5" s="57"/>
      <c r="D5" s="58"/>
      <c r="E5" s="58"/>
      <c r="F5" s="58"/>
      <c r="G5" s="58"/>
      <c r="H5" s="58"/>
      <c r="I5" s="59"/>
      <c r="K5" s="64"/>
      <c r="L5" s="65"/>
      <c r="M5" s="65"/>
      <c r="N5" s="65"/>
      <c r="O5" s="65"/>
      <c r="P5" s="65"/>
      <c r="Q5" s="65"/>
      <c r="R5" s="66"/>
    </row>
    <row r="6" spans="1:18" ht="7.2" customHeight="1" x14ac:dyDescent="0.3">
      <c r="A6" s="6"/>
      <c r="B6" s="9"/>
      <c r="C6" s="6"/>
      <c r="D6" s="6"/>
      <c r="E6" s="6"/>
      <c r="F6" s="7"/>
      <c r="G6" s="6"/>
      <c r="H6" s="6"/>
      <c r="I6" s="6"/>
      <c r="K6" s="64"/>
      <c r="L6" s="65"/>
      <c r="M6" s="65"/>
      <c r="N6" s="65"/>
      <c r="O6" s="65"/>
      <c r="P6" s="65"/>
      <c r="Q6" s="65"/>
      <c r="R6" s="66"/>
    </row>
    <row r="7" spans="1:18" ht="14.4" customHeight="1" x14ac:dyDescent="0.3">
      <c r="A7" s="6"/>
      <c r="B7" s="9" t="s">
        <v>12</v>
      </c>
      <c r="C7" s="57"/>
      <c r="D7" s="58"/>
      <c r="E7" s="58"/>
      <c r="F7" s="58"/>
      <c r="G7" s="58"/>
      <c r="H7" s="58"/>
      <c r="I7" s="59"/>
      <c r="K7" s="64"/>
      <c r="L7" s="65"/>
      <c r="M7" s="65"/>
      <c r="N7" s="65"/>
      <c r="O7" s="65"/>
      <c r="P7" s="65"/>
      <c r="Q7" s="65"/>
      <c r="R7" s="66"/>
    </row>
    <row r="8" spans="1:18" ht="7.2" customHeight="1" x14ac:dyDescent="0.3">
      <c r="A8" s="6"/>
      <c r="B8" s="9"/>
      <c r="C8" s="6"/>
      <c r="D8" s="6"/>
      <c r="E8" s="6"/>
      <c r="F8" s="10"/>
      <c r="H8" s="32"/>
      <c r="I8" s="32"/>
      <c r="K8" s="64"/>
      <c r="L8" s="65"/>
      <c r="M8" s="65"/>
      <c r="N8" s="65"/>
      <c r="O8" s="65"/>
      <c r="P8" s="65"/>
      <c r="Q8" s="65"/>
      <c r="R8" s="66"/>
    </row>
    <row r="9" spans="1:18" ht="14.4" customHeight="1" x14ac:dyDescent="0.3">
      <c r="A9" s="6"/>
      <c r="B9" s="12" t="s">
        <v>30</v>
      </c>
      <c r="C9" s="57"/>
      <c r="D9" s="58"/>
      <c r="E9" s="58"/>
      <c r="F9" s="58"/>
      <c r="G9" s="58"/>
      <c r="H9" s="58"/>
      <c r="I9" s="59"/>
      <c r="K9" s="64"/>
      <c r="L9" s="65"/>
      <c r="M9" s="65"/>
      <c r="N9" s="65"/>
      <c r="O9" s="65"/>
      <c r="P9" s="65"/>
      <c r="Q9" s="65"/>
      <c r="R9" s="66"/>
    </row>
    <row r="10" spans="1:18" ht="7.2" customHeight="1" x14ac:dyDescent="0.3">
      <c r="A10" s="6"/>
      <c r="B10" s="9"/>
      <c r="C10" s="6"/>
      <c r="D10" s="6"/>
      <c r="E10" s="6"/>
      <c r="F10" s="10"/>
      <c r="H10" s="32"/>
      <c r="I10" s="32"/>
      <c r="K10" s="64"/>
      <c r="L10" s="65"/>
      <c r="M10" s="65"/>
      <c r="N10" s="65"/>
      <c r="O10" s="65"/>
      <c r="P10" s="65"/>
      <c r="Q10" s="65"/>
      <c r="R10" s="66"/>
    </row>
    <row r="11" spans="1:18" x14ac:dyDescent="0.3">
      <c r="A11" s="6"/>
      <c r="B11" s="12" t="s">
        <v>35</v>
      </c>
      <c r="C11" s="69"/>
      <c r="D11" s="69"/>
      <c r="E11" s="70" t="s">
        <v>36</v>
      </c>
      <c r="F11" s="69"/>
      <c r="G11" s="69"/>
      <c r="H11" s="69"/>
      <c r="I11" s="69"/>
      <c r="K11" s="64"/>
      <c r="L11" s="65"/>
      <c r="M11" s="65"/>
      <c r="N11" s="65"/>
      <c r="O11" s="65"/>
      <c r="P11" s="65"/>
      <c r="Q11" s="65"/>
      <c r="R11" s="66"/>
    </row>
    <row r="12" spans="1:18" ht="7.2" customHeight="1" x14ac:dyDescent="0.3">
      <c r="A12" s="6"/>
      <c r="B12" s="12"/>
      <c r="C12" s="6"/>
      <c r="D12" s="6"/>
      <c r="E12" s="6"/>
      <c r="F12" s="7"/>
      <c r="G12" s="11"/>
      <c r="H12" s="11"/>
      <c r="I12" s="11"/>
      <c r="K12" s="67"/>
      <c r="L12" s="67"/>
      <c r="M12" s="67"/>
      <c r="N12" s="67"/>
      <c r="O12" s="67"/>
      <c r="P12" s="67"/>
      <c r="Q12" s="67"/>
      <c r="R12" s="67"/>
    </row>
    <row r="13" spans="1:18" ht="14.4" customHeight="1" x14ac:dyDescent="0.3">
      <c r="A13" s="6"/>
      <c r="B13" s="9" t="s">
        <v>0</v>
      </c>
      <c r="C13" s="5">
        <v>6</v>
      </c>
      <c r="D13" s="13"/>
      <c r="E13" s="26" t="s">
        <v>1</v>
      </c>
      <c r="F13" s="1">
        <v>2026</v>
      </c>
      <c r="H13" s="32"/>
      <c r="I13" s="32"/>
      <c r="K13" s="71" t="s">
        <v>37</v>
      </c>
      <c r="L13" s="68"/>
      <c r="M13" s="68"/>
      <c r="N13" s="68"/>
      <c r="O13" s="68"/>
      <c r="P13" s="68"/>
      <c r="Q13" s="68"/>
      <c r="R13" s="68"/>
    </row>
    <row r="14" spans="1:18" ht="7.2" customHeight="1" thickBot="1" x14ac:dyDescent="0.35">
      <c r="A14" s="6"/>
      <c r="B14" s="7"/>
      <c r="C14" s="6"/>
      <c r="D14" s="6"/>
      <c r="E14" s="6"/>
      <c r="F14" s="7"/>
      <c r="G14" s="6"/>
      <c r="H14" s="6"/>
      <c r="I14" s="6"/>
      <c r="L14" s="60"/>
      <c r="M14" s="60"/>
      <c r="N14" s="60"/>
      <c r="O14" s="60"/>
      <c r="P14" s="60"/>
      <c r="Q14" s="60"/>
      <c r="R14" s="60"/>
    </row>
    <row r="15" spans="1:18" ht="28.2" thickBot="1" x14ac:dyDescent="0.35">
      <c r="A15" s="6"/>
      <c r="B15" s="15" t="s">
        <v>2</v>
      </c>
      <c r="C15" s="16" t="s">
        <v>3</v>
      </c>
      <c r="D15" s="17" t="s">
        <v>4</v>
      </c>
      <c r="E15" s="17" t="s">
        <v>5</v>
      </c>
      <c r="F15" s="43" t="s">
        <v>6</v>
      </c>
      <c r="G15" s="17" t="s">
        <v>7</v>
      </c>
      <c r="H15" s="17" t="s">
        <v>32</v>
      </c>
      <c r="I15" s="44" t="s">
        <v>33</v>
      </c>
      <c r="L15" s="60"/>
      <c r="M15" s="60"/>
      <c r="N15" s="60"/>
      <c r="O15" s="60"/>
      <c r="P15" s="60"/>
      <c r="Q15" s="60"/>
      <c r="R15" s="60"/>
    </row>
    <row r="16" spans="1:18" ht="13.8" customHeight="1" thickBot="1" x14ac:dyDescent="0.35">
      <c r="A16" s="6"/>
      <c r="B16" s="36" t="s">
        <v>8</v>
      </c>
      <c r="C16" s="37">
        <v>46027</v>
      </c>
      <c r="D16" s="38">
        <v>0.33333333333333331</v>
      </c>
      <c r="E16" s="38">
        <v>0.64583333333333337</v>
      </c>
      <c r="F16" s="39">
        <v>0.5</v>
      </c>
      <c r="G16" s="40">
        <f t="shared" ref="G16" si="0">IF(AND(D16&lt;&gt;"",E16&lt;&gt;""),((E16-D16)*24)-F16,"")</f>
        <v>7.0000000000000018</v>
      </c>
      <c r="H16" s="41"/>
      <c r="I16" s="42"/>
    </row>
    <row r="17" spans="1:9" ht="13.8" customHeight="1" x14ac:dyDescent="0.3">
      <c r="A17" s="6"/>
      <c r="B17" s="18" t="str">
        <f>TEXT(C17,"TTT")</f>
        <v>Mo</v>
      </c>
      <c r="C17" s="19">
        <f>DATE($F$13,$C$13,1)</f>
        <v>46174</v>
      </c>
      <c r="D17" s="4"/>
      <c r="E17" s="4"/>
      <c r="F17" s="28">
        <f>IF(E17-D17&lt;TIME(6,0,0),0,IF(E17-D17&lt;TIME(9,0,0),0.5,0.75))</f>
        <v>0</v>
      </c>
      <c r="G17" s="33" t="str">
        <f>IF(AND(E17&lt;&gt;""),((E17-D17)*24)-F17,"")</f>
        <v/>
      </c>
      <c r="H17" s="45"/>
      <c r="I17" s="48"/>
    </row>
    <row r="18" spans="1:9" ht="13.8" customHeight="1" x14ac:dyDescent="0.3">
      <c r="A18" s="6"/>
      <c r="B18" s="20" t="str">
        <f>TEXT(C18,"TTT")</f>
        <v>Di</v>
      </c>
      <c r="C18" s="21">
        <f t="shared" ref="C18:C45" si="1">IF(MONTH(C17+1)=$C$13,C17+1,"")</f>
        <v>46175</v>
      </c>
      <c r="D18" s="2"/>
      <c r="E18" s="2"/>
      <c r="F18" s="27">
        <f t="shared" ref="F18:F47" si="2">IF(E18-D18&lt;TIME(6,0,0),0,IF(E18-D18&lt;TIME(9,0,0),0.5,0.75))</f>
        <v>0</v>
      </c>
      <c r="G18" s="34" t="str">
        <f t="shared" ref="G18:G47" si="3">IF(AND(E18&lt;&gt;""),((E18-D18)*24)-F18,"")</f>
        <v/>
      </c>
      <c r="H18" s="46"/>
      <c r="I18" s="49"/>
    </row>
    <row r="19" spans="1:9" ht="13.8" customHeight="1" x14ac:dyDescent="0.3">
      <c r="A19" s="6"/>
      <c r="B19" s="20" t="str">
        <f t="shared" ref="B19:B46" si="4">TEXT(C19,"TTT")</f>
        <v>Mi</v>
      </c>
      <c r="C19" s="21">
        <f t="shared" si="1"/>
        <v>46176</v>
      </c>
      <c r="D19" s="2"/>
      <c r="E19" s="2"/>
      <c r="F19" s="27">
        <f t="shared" si="2"/>
        <v>0</v>
      </c>
      <c r="G19" s="34" t="str">
        <f t="shared" si="3"/>
        <v/>
      </c>
      <c r="H19" s="46"/>
      <c r="I19" s="49"/>
    </row>
    <row r="20" spans="1:9" ht="13.8" customHeight="1" x14ac:dyDescent="0.3">
      <c r="A20" s="6"/>
      <c r="B20" s="20" t="str">
        <f t="shared" si="4"/>
        <v>Do</v>
      </c>
      <c r="C20" s="21">
        <f t="shared" si="1"/>
        <v>46177</v>
      </c>
      <c r="D20" s="2"/>
      <c r="E20" s="2"/>
      <c r="F20" s="27">
        <f t="shared" si="2"/>
        <v>0</v>
      </c>
      <c r="G20" s="34" t="str">
        <f t="shared" si="3"/>
        <v/>
      </c>
      <c r="H20" s="46"/>
      <c r="I20" s="49"/>
    </row>
    <row r="21" spans="1:9" ht="13.8" customHeight="1" x14ac:dyDescent="0.3">
      <c r="A21" s="6"/>
      <c r="B21" s="20" t="str">
        <f t="shared" si="4"/>
        <v>Fr</v>
      </c>
      <c r="C21" s="21">
        <f t="shared" si="1"/>
        <v>46178</v>
      </c>
      <c r="D21" s="2"/>
      <c r="E21" s="2"/>
      <c r="F21" s="27">
        <f t="shared" si="2"/>
        <v>0</v>
      </c>
      <c r="G21" s="34" t="str">
        <f t="shared" si="3"/>
        <v/>
      </c>
      <c r="H21" s="46"/>
      <c r="I21" s="49"/>
    </row>
    <row r="22" spans="1:9" ht="13.8" customHeight="1" x14ac:dyDescent="0.3">
      <c r="A22" s="6"/>
      <c r="B22" s="20" t="str">
        <f t="shared" si="4"/>
        <v>Sa</v>
      </c>
      <c r="C22" s="21">
        <f t="shared" si="1"/>
        <v>46179</v>
      </c>
      <c r="D22" s="2"/>
      <c r="E22" s="2"/>
      <c r="F22" s="27">
        <f t="shared" si="2"/>
        <v>0</v>
      </c>
      <c r="G22" s="34" t="str">
        <f t="shared" si="3"/>
        <v/>
      </c>
      <c r="H22" s="46"/>
      <c r="I22" s="49"/>
    </row>
    <row r="23" spans="1:9" ht="13.8" customHeight="1" x14ac:dyDescent="0.3">
      <c r="A23" s="6"/>
      <c r="B23" s="20" t="str">
        <f t="shared" si="4"/>
        <v>So</v>
      </c>
      <c r="C23" s="21">
        <f t="shared" si="1"/>
        <v>46180</v>
      </c>
      <c r="D23" s="2"/>
      <c r="E23" s="2"/>
      <c r="F23" s="27">
        <f t="shared" si="2"/>
        <v>0</v>
      </c>
      <c r="G23" s="34" t="str">
        <f t="shared" si="3"/>
        <v/>
      </c>
      <c r="H23" s="46"/>
      <c r="I23" s="49"/>
    </row>
    <row r="24" spans="1:9" ht="13.8" customHeight="1" x14ac:dyDescent="0.3">
      <c r="A24" s="6"/>
      <c r="B24" s="20" t="str">
        <f t="shared" si="4"/>
        <v>Mo</v>
      </c>
      <c r="C24" s="21">
        <f t="shared" si="1"/>
        <v>46181</v>
      </c>
      <c r="D24" s="2"/>
      <c r="E24" s="2"/>
      <c r="F24" s="27">
        <f t="shared" si="2"/>
        <v>0</v>
      </c>
      <c r="G24" s="34" t="str">
        <f t="shared" si="3"/>
        <v/>
      </c>
      <c r="H24" s="46"/>
      <c r="I24" s="49"/>
    </row>
    <row r="25" spans="1:9" ht="13.8" customHeight="1" x14ac:dyDescent="0.3">
      <c r="A25" s="6"/>
      <c r="B25" s="20" t="str">
        <f t="shared" si="4"/>
        <v>Di</v>
      </c>
      <c r="C25" s="21">
        <f t="shared" si="1"/>
        <v>46182</v>
      </c>
      <c r="D25" s="2"/>
      <c r="E25" s="2"/>
      <c r="F25" s="27">
        <f t="shared" si="2"/>
        <v>0</v>
      </c>
      <c r="G25" s="34" t="str">
        <f t="shared" si="3"/>
        <v/>
      </c>
      <c r="H25" s="46"/>
      <c r="I25" s="49"/>
    </row>
    <row r="26" spans="1:9" ht="13.8" customHeight="1" x14ac:dyDescent="0.3">
      <c r="A26" s="6"/>
      <c r="B26" s="20" t="str">
        <f t="shared" si="4"/>
        <v>Mi</v>
      </c>
      <c r="C26" s="21">
        <f t="shared" si="1"/>
        <v>46183</v>
      </c>
      <c r="D26" s="2"/>
      <c r="E26" s="2"/>
      <c r="F26" s="27">
        <f t="shared" si="2"/>
        <v>0</v>
      </c>
      <c r="G26" s="34" t="str">
        <f t="shared" si="3"/>
        <v/>
      </c>
      <c r="H26" s="46"/>
      <c r="I26" s="49"/>
    </row>
    <row r="27" spans="1:9" ht="13.8" customHeight="1" x14ac:dyDescent="0.3">
      <c r="A27" s="6"/>
      <c r="B27" s="20" t="str">
        <f t="shared" si="4"/>
        <v>Do</v>
      </c>
      <c r="C27" s="21">
        <f t="shared" si="1"/>
        <v>46184</v>
      </c>
      <c r="D27" s="2"/>
      <c r="E27" s="2"/>
      <c r="F27" s="27">
        <f t="shared" si="2"/>
        <v>0</v>
      </c>
      <c r="G27" s="34" t="str">
        <f t="shared" si="3"/>
        <v/>
      </c>
      <c r="H27" s="46"/>
      <c r="I27" s="49"/>
    </row>
    <row r="28" spans="1:9" ht="13.8" customHeight="1" x14ac:dyDescent="0.3">
      <c r="A28" s="6"/>
      <c r="B28" s="20" t="str">
        <f t="shared" si="4"/>
        <v>Fr</v>
      </c>
      <c r="C28" s="21">
        <f t="shared" si="1"/>
        <v>46185</v>
      </c>
      <c r="D28" s="2"/>
      <c r="E28" s="2"/>
      <c r="F28" s="27">
        <f t="shared" si="2"/>
        <v>0</v>
      </c>
      <c r="G28" s="34" t="str">
        <f t="shared" si="3"/>
        <v/>
      </c>
      <c r="H28" s="46"/>
      <c r="I28" s="49"/>
    </row>
    <row r="29" spans="1:9" ht="13.8" customHeight="1" x14ac:dyDescent="0.3">
      <c r="A29" s="6"/>
      <c r="B29" s="20" t="str">
        <f t="shared" si="4"/>
        <v>Sa</v>
      </c>
      <c r="C29" s="21">
        <f t="shared" si="1"/>
        <v>46186</v>
      </c>
      <c r="D29" s="2"/>
      <c r="E29" s="2"/>
      <c r="F29" s="27">
        <f t="shared" si="2"/>
        <v>0</v>
      </c>
      <c r="G29" s="34" t="str">
        <f t="shared" si="3"/>
        <v/>
      </c>
      <c r="H29" s="46"/>
      <c r="I29" s="49"/>
    </row>
    <row r="30" spans="1:9" ht="13.8" customHeight="1" x14ac:dyDescent="0.3">
      <c r="A30" s="6"/>
      <c r="B30" s="20" t="str">
        <f t="shared" si="4"/>
        <v>So</v>
      </c>
      <c r="C30" s="21">
        <f t="shared" si="1"/>
        <v>46187</v>
      </c>
      <c r="D30" s="2"/>
      <c r="E30" s="2"/>
      <c r="F30" s="27">
        <f t="shared" si="2"/>
        <v>0</v>
      </c>
      <c r="G30" s="34" t="str">
        <f t="shared" si="3"/>
        <v/>
      </c>
      <c r="H30" s="46"/>
      <c r="I30" s="49"/>
    </row>
    <row r="31" spans="1:9" ht="13.8" customHeight="1" x14ac:dyDescent="0.3">
      <c r="A31" s="6"/>
      <c r="B31" s="20" t="str">
        <f t="shared" si="4"/>
        <v>Mo</v>
      </c>
      <c r="C31" s="21">
        <f t="shared" si="1"/>
        <v>46188</v>
      </c>
      <c r="D31" s="2"/>
      <c r="E31" s="2"/>
      <c r="F31" s="27">
        <f t="shared" si="2"/>
        <v>0</v>
      </c>
      <c r="G31" s="34" t="str">
        <f t="shared" si="3"/>
        <v/>
      </c>
      <c r="H31" s="46"/>
      <c r="I31" s="49"/>
    </row>
    <row r="32" spans="1:9" ht="13.8" customHeight="1" x14ac:dyDescent="0.3">
      <c r="A32" s="6"/>
      <c r="B32" s="20" t="str">
        <f t="shared" si="4"/>
        <v>Di</v>
      </c>
      <c r="C32" s="21">
        <f t="shared" si="1"/>
        <v>46189</v>
      </c>
      <c r="D32" s="2"/>
      <c r="E32" s="2"/>
      <c r="F32" s="27">
        <f t="shared" si="2"/>
        <v>0</v>
      </c>
      <c r="G32" s="34" t="str">
        <f t="shared" si="3"/>
        <v/>
      </c>
      <c r="H32" s="46"/>
      <c r="I32" s="49"/>
    </row>
    <row r="33" spans="1:9" ht="13.8" customHeight="1" x14ac:dyDescent="0.3">
      <c r="A33" s="6"/>
      <c r="B33" s="20" t="str">
        <f t="shared" si="4"/>
        <v>Mi</v>
      </c>
      <c r="C33" s="21">
        <f t="shared" si="1"/>
        <v>46190</v>
      </c>
      <c r="D33" s="2"/>
      <c r="E33" s="2"/>
      <c r="F33" s="27">
        <f t="shared" si="2"/>
        <v>0</v>
      </c>
      <c r="G33" s="34" t="str">
        <f t="shared" si="3"/>
        <v/>
      </c>
      <c r="H33" s="46"/>
      <c r="I33" s="49"/>
    </row>
    <row r="34" spans="1:9" ht="13.8" customHeight="1" x14ac:dyDescent="0.3">
      <c r="A34" s="6"/>
      <c r="B34" s="20" t="str">
        <f t="shared" si="4"/>
        <v>Do</v>
      </c>
      <c r="C34" s="21">
        <f t="shared" si="1"/>
        <v>46191</v>
      </c>
      <c r="D34" s="2"/>
      <c r="E34" s="2"/>
      <c r="F34" s="27">
        <f t="shared" si="2"/>
        <v>0</v>
      </c>
      <c r="G34" s="34" t="str">
        <f t="shared" si="3"/>
        <v/>
      </c>
      <c r="H34" s="46"/>
      <c r="I34" s="49"/>
    </row>
    <row r="35" spans="1:9" ht="13.8" customHeight="1" x14ac:dyDescent="0.3">
      <c r="A35" s="6"/>
      <c r="B35" s="20" t="str">
        <f t="shared" si="4"/>
        <v>Fr</v>
      </c>
      <c r="C35" s="21">
        <f t="shared" si="1"/>
        <v>46192</v>
      </c>
      <c r="D35" s="2"/>
      <c r="E35" s="2"/>
      <c r="F35" s="27">
        <f t="shared" si="2"/>
        <v>0</v>
      </c>
      <c r="G35" s="34" t="str">
        <f t="shared" si="3"/>
        <v/>
      </c>
      <c r="H35" s="46"/>
      <c r="I35" s="49"/>
    </row>
    <row r="36" spans="1:9" ht="13.8" customHeight="1" x14ac:dyDescent="0.3">
      <c r="A36" s="6"/>
      <c r="B36" s="20" t="str">
        <f t="shared" si="4"/>
        <v>Sa</v>
      </c>
      <c r="C36" s="21">
        <f t="shared" si="1"/>
        <v>46193</v>
      </c>
      <c r="D36" s="2"/>
      <c r="E36" s="2"/>
      <c r="F36" s="27">
        <f t="shared" si="2"/>
        <v>0</v>
      </c>
      <c r="G36" s="34" t="str">
        <f t="shared" si="3"/>
        <v/>
      </c>
      <c r="H36" s="46"/>
      <c r="I36" s="49"/>
    </row>
    <row r="37" spans="1:9" ht="13.8" customHeight="1" x14ac:dyDescent="0.3">
      <c r="A37" s="6"/>
      <c r="B37" s="20" t="str">
        <f t="shared" si="4"/>
        <v>So</v>
      </c>
      <c r="C37" s="21">
        <f t="shared" si="1"/>
        <v>46194</v>
      </c>
      <c r="D37" s="2"/>
      <c r="E37" s="2"/>
      <c r="F37" s="27">
        <f t="shared" si="2"/>
        <v>0</v>
      </c>
      <c r="G37" s="34" t="str">
        <f t="shared" si="3"/>
        <v/>
      </c>
      <c r="H37" s="46"/>
      <c r="I37" s="49"/>
    </row>
    <row r="38" spans="1:9" ht="13.8" customHeight="1" x14ac:dyDescent="0.3">
      <c r="A38" s="6"/>
      <c r="B38" s="20" t="str">
        <f t="shared" si="4"/>
        <v>Mo</v>
      </c>
      <c r="C38" s="21">
        <f t="shared" si="1"/>
        <v>46195</v>
      </c>
      <c r="D38" s="2"/>
      <c r="E38" s="2"/>
      <c r="F38" s="27">
        <f t="shared" si="2"/>
        <v>0</v>
      </c>
      <c r="G38" s="34" t="str">
        <f t="shared" si="3"/>
        <v/>
      </c>
      <c r="H38" s="46"/>
      <c r="I38" s="49"/>
    </row>
    <row r="39" spans="1:9" ht="13.8" customHeight="1" x14ac:dyDescent="0.3">
      <c r="A39" s="6"/>
      <c r="B39" s="20" t="str">
        <f t="shared" si="4"/>
        <v>Di</v>
      </c>
      <c r="C39" s="21">
        <f t="shared" si="1"/>
        <v>46196</v>
      </c>
      <c r="D39" s="2"/>
      <c r="E39" s="2"/>
      <c r="F39" s="27">
        <f t="shared" si="2"/>
        <v>0</v>
      </c>
      <c r="G39" s="34" t="str">
        <f t="shared" si="3"/>
        <v/>
      </c>
      <c r="H39" s="46"/>
      <c r="I39" s="49"/>
    </row>
    <row r="40" spans="1:9" ht="13.8" customHeight="1" x14ac:dyDescent="0.3">
      <c r="A40" s="6"/>
      <c r="B40" s="20" t="str">
        <f t="shared" si="4"/>
        <v>Mi</v>
      </c>
      <c r="C40" s="21">
        <f t="shared" si="1"/>
        <v>46197</v>
      </c>
      <c r="D40" s="2"/>
      <c r="E40" s="2"/>
      <c r="F40" s="27">
        <f t="shared" si="2"/>
        <v>0</v>
      </c>
      <c r="G40" s="34" t="str">
        <f t="shared" si="3"/>
        <v/>
      </c>
      <c r="H40" s="46"/>
      <c r="I40" s="49"/>
    </row>
    <row r="41" spans="1:9" ht="13.8" customHeight="1" x14ac:dyDescent="0.3">
      <c r="A41" s="6"/>
      <c r="B41" s="20" t="str">
        <f t="shared" si="4"/>
        <v>Do</v>
      </c>
      <c r="C41" s="21">
        <f t="shared" si="1"/>
        <v>46198</v>
      </c>
      <c r="D41" s="2"/>
      <c r="E41" s="2"/>
      <c r="F41" s="27">
        <f t="shared" si="2"/>
        <v>0</v>
      </c>
      <c r="G41" s="34" t="str">
        <f t="shared" si="3"/>
        <v/>
      </c>
      <c r="H41" s="46"/>
      <c r="I41" s="49"/>
    </row>
    <row r="42" spans="1:9" ht="13.8" customHeight="1" x14ac:dyDescent="0.3">
      <c r="A42" s="6"/>
      <c r="B42" s="20" t="str">
        <f t="shared" si="4"/>
        <v>Fr</v>
      </c>
      <c r="C42" s="21">
        <f t="shared" si="1"/>
        <v>46199</v>
      </c>
      <c r="D42" s="2"/>
      <c r="E42" s="2"/>
      <c r="F42" s="27">
        <f t="shared" si="2"/>
        <v>0</v>
      </c>
      <c r="G42" s="34" t="str">
        <f t="shared" si="3"/>
        <v/>
      </c>
      <c r="H42" s="46"/>
      <c r="I42" s="49"/>
    </row>
    <row r="43" spans="1:9" ht="13.8" customHeight="1" x14ac:dyDescent="0.3">
      <c r="A43" s="6"/>
      <c r="B43" s="20" t="str">
        <f t="shared" si="4"/>
        <v>Sa</v>
      </c>
      <c r="C43" s="21">
        <f t="shared" si="1"/>
        <v>46200</v>
      </c>
      <c r="D43" s="2"/>
      <c r="E43" s="2"/>
      <c r="F43" s="27">
        <f t="shared" si="2"/>
        <v>0</v>
      </c>
      <c r="G43" s="34" t="str">
        <f t="shared" si="3"/>
        <v/>
      </c>
      <c r="H43" s="46"/>
      <c r="I43" s="49"/>
    </row>
    <row r="44" spans="1:9" ht="13.8" customHeight="1" x14ac:dyDescent="0.3">
      <c r="A44" s="6"/>
      <c r="B44" s="20" t="str">
        <f t="shared" si="4"/>
        <v>So</v>
      </c>
      <c r="C44" s="21">
        <f t="shared" si="1"/>
        <v>46201</v>
      </c>
      <c r="D44" s="2"/>
      <c r="E44" s="2"/>
      <c r="F44" s="27">
        <f t="shared" si="2"/>
        <v>0</v>
      </c>
      <c r="G44" s="34" t="str">
        <f t="shared" si="3"/>
        <v/>
      </c>
      <c r="H44" s="46"/>
      <c r="I44" s="49"/>
    </row>
    <row r="45" spans="1:9" ht="13.8" customHeight="1" x14ac:dyDescent="0.3">
      <c r="A45" s="6"/>
      <c r="B45" s="20" t="str">
        <f t="shared" si="4"/>
        <v>Mo</v>
      </c>
      <c r="C45" s="21">
        <f t="shared" si="1"/>
        <v>46202</v>
      </c>
      <c r="D45" s="2"/>
      <c r="E45" s="2"/>
      <c r="F45" s="27">
        <f t="shared" si="2"/>
        <v>0</v>
      </c>
      <c r="G45" s="34" t="str">
        <f t="shared" si="3"/>
        <v/>
      </c>
      <c r="H45" s="46"/>
      <c r="I45" s="49"/>
    </row>
    <row r="46" spans="1:9" ht="13.8" customHeight="1" x14ac:dyDescent="0.3">
      <c r="A46" s="6"/>
      <c r="B46" s="20" t="str">
        <f t="shared" si="4"/>
        <v>Di</v>
      </c>
      <c r="C46" s="21">
        <f>IF(MONTH(C44+2)=$C$13,C44+2,"")</f>
        <v>46203</v>
      </c>
      <c r="D46" s="2"/>
      <c r="E46" s="2"/>
      <c r="F46" s="27">
        <f t="shared" si="2"/>
        <v>0</v>
      </c>
      <c r="G46" s="34" t="str">
        <f t="shared" si="3"/>
        <v/>
      </c>
      <c r="H46" s="46"/>
      <c r="I46" s="49"/>
    </row>
    <row r="47" spans="1:9" ht="13.8" customHeight="1" thickBot="1" x14ac:dyDescent="0.35">
      <c r="A47" s="6"/>
      <c r="B47" s="22" t="str">
        <f>TEXT(C47,"TTT")</f>
        <v/>
      </c>
      <c r="C47" s="23" t="str">
        <f>IF(MONTH(C44+3)=$C$13,C44+3,"")</f>
        <v/>
      </c>
      <c r="D47" s="3"/>
      <c r="E47" s="3"/>
      <c r="F47" s="29">
        <f t="shared" si="2"/>
        <v>0</v>
      </c>
      <c r="G47" s="35" t="str">
        <f t="shared" si="3"/>
        <v/>
      </c>
      <c r="H47" s="47"/>
      <c r="I47" s="50"/>
    </row>
    <row r="48" spans="1:9" ht="13.8" customHeight="1" thickBot="1" x14ac:dyDescent="0.35">
      <c r="A48" s="6"/>
      <c r="B48" s="7"/>
      <c r="C48" s="24"/>
      <c r="D48" s="6"/>
      <c r="E48" s="6"/>
      <c r="F48" s="25" t="s">
        <v>9</v>
      </c>
      <c r="G48" s="51">
        <f>SUM(G17:G47)+SUM(H17:H47)</f>
        <v>0</v>
      </c>
      <c r="H48" s="52"/>
      <c r="I48" s="6"/>
    </row>
    <row r="49" spans="1:9" x14ac:dyDescent="0.3">
      <c r="A49" s="6"/>
      <c r="B49" s="7"/>
      <c r="C49" s="24"/>
      <c r="D49" s="6"/>
      <c r="E49" s="6"/>
      <c r="F49" s="25"/>
      <c r="G49" s="14"/>
      <c r="H49" s="14"/>
      <c r="I49" s="6"/>
    </row>
    <row r="50" spans="1:9" x14ac:dyDescent="0.3">
      <c r="A50" s="6"/>
      <c r="B50" s="7"/>
      <c r="C50" s="53"/>
      <c r="D50" s="53"/>
      <c r="E50" s="55"/>
      <c r="F50" s="7"/>
      <c r="G50" s="53"/>
      <c r="H50" s="53"/>
      <c r="I50" s="53"/>
    </row>
    <row r="51" spans="1:9" x14ac:dyDescent="0.3">
      <c r="A51" s="6"/>
      <c r="B51" s="30"/>
      <c r="C51" s="54"/>
      <c r="D51" s="54"/>
      <c r="E51" s="56"/>
      <c r="F51" s="31"/>
      <c r="G51" s="54"/>
      <c r="H51" s="54"/>
      <c r="I51" s="54"/>
    </row>
    <row r="52" spans="1:9" x14ac:dyDescent="0.3">
      <c r="A52" s="6"/>
      <c r="B52" s="9" t="s">
        <v>10</v>
      </c>
      <c r="C52" s="26"/>
      <c r="D52" s="6"/>
      <c r="E52" s="6"/>
      <c r="F52" s="9" t="s">
        <v>11</v>
      </c>
      <c r="I52" s="26"/>
    </row>
    <row r="53" spans="1:9" x14ac:dyDescent="0.3">
      <c r="A53" s="6"/>
      <c r="B53" s="9"/>
      <c r="C53" s="26"/>
      <c r="D53" s="6"/>
      <c r="E53" s="6"/>
      <c r="F53" s="6"/>
      <c r="G53" s="9"/>
      <c r="H53" s="9"/>
      <c r="I53" s="26"/>
    </row>
  </sheetData>
  <sheetProtection algorithmName="SHA-512" hashValue="dmgmcV+kr3mA/g731NE96SmUs0w6wumQwQXLlvQImeGePkiysCbN4cSRoDKi/3PSnM7kDTp7wJ00lCiLcqG4wA==" saltValue="y/yeO9lq0A3B3PynEJOVcw==" spinCount="100000" sheet="1"/>
  <mergeCells count="9">
    <mergeCell ref="C5:I5"/>
    <mergeCell ref="C7:I7"/>
    <mergeCell ref="K2:R11"/>
    <mergeCell ref="C9:I9"/>
    <mergeCell ref="C11:D11"/>
    <mergeCell ref="F11:I11"/>
    <mergeCell ref="G48:H48"/>
    <mergeCell ref="G50:I51"/>
    <mergeCell ref="C50:E51"/>
  </mergeCells>
  <conditionalFormatting sqref="B47">
    <cfRule type="containsBlanks" dxfId="5" priority="1">
      <formula>LEN(TRIM(B47))=0</formula>
    </cfRule>
  </conditionalFormatting>
  <conditionalFormatting sqref="B17:I47">
    <cfRule type="expression" dxfId="4" priority="5">
      <formula>$B17="So"</formula>
    </cfRule>
    <cfRule type="expression" dxfId="3" priority="6">
      <formula>$B17="Sa"</formula>
    </cfRule>
  </conditionalFormatting>
  <conditionalFormatting sqref="C47">
    <cfRule type="expression" dxfId="2" priority="12">
      <formula>MONTH(C47)&lt;&gt;$C$13</formula>
    </cfRule>
  </conditionalFormatting>
  <conditionalFormatting sqref="D16:I16">
    <cfRule type="expression" dxfId="1" priority="3">
      <formula>$B16="So"</formula>
    </cfRule>
    <cfRule type="expression" dxfId="0" priority="4">
      <formula>$B16="Sa"</formula>
    </cfRule>
  </conditionalFormatting>
  <dataValidations count="1">
    <dataValidation type="list" allowBlank="1" showInputMessage="1" showErrorMessage="1" sqref="I17:I47" xr:uid="{64CB7A3A-89A8-4B45-A892-3B258763B3D0}">
      <formula1>"K,U"</formula1>
    </dataValidation>
  </dataValidations>
  <pageMargins left="0.7" right="0.7" top="0.78740157499999996" bottom="0.78740157499999996" header="0.3" footer="0.3"/>
  <pageSetup paperSize="9"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60A4FB-1A0F-4FEF-A553-EBB7600CC19E}">
          <x14:formula1>
            <xm:f>Tabelle2!$A$2:$A$18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8C4E-E2A7-429F-9459-F100C29BF266}">
  <dimension ref="A1:A17"/>
  <sheetViews>
    <sheetView workbookViewId="0"/>
  </sheetViews>
  <sheetFormatPr baseColWidth="10" defaultRowHeight="14.4" x14ac:dyDescent="0.3"/>
  <cols>
    <col min="1" max="1" width="21.33203125" bestFit="1" customWidth="1"/>
  </cols>
  <sheetData>
    <row r="1" spans="1:1" x14ac:dyDescent="0.3">
      <c r="A1" t="s">
        <v>12</v>
      </c>
    </row>
    <row r="2" spans="1:1" x14ac:dyDescent="0.3">
      <c r="A2" t="s">
        <v>26</v>
      </c>
    </row>
    <row r="3" spans="1:1" x14ac:dyDescent="0.3">
      <c r="A3" t="s">
        <v>28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13</v>
      </c>
    </row>
    <row r="7" spans="1:1" x14ac:dyDescent="0.3">
      <c r="A7" t="s">
        <v>14</v>
      </c>
    </row>
    <row r="8" spans="1:1" x14ac:dyDescent="0.3">
      <c r="A8" t="s">
        <v>15</v>
      </c>
    </row>
    <row r="9" spans="1:1" x14ac:dyDescent="0.3">
      <c r="A9" t="s">
        <v>16</v>
      </c>
    </row>
    <row r="10" spans="1:1" x14ac:dyDescent="0.3">
      <c r="A10" t="s">
        <v>19</v>
      </c>
    </row>
    <row r="11" spans="1:1" x14ac:dyDescent="0.3">
      <c r="A11" t="s">
        <v>20</v>
      </c>
    </row>
    <row r="12" spans="1:1" x14ac:dyDescent="0.3">
      <c r="A12" t="s">
        <v>17</v>
      </c>
    </row>
    <row r="13" spans="1:1" x14ac:dyDescent="0.3">
      <c r="A13" t="s">
        <v>18</v>
      </c>
    </row>
    <row r="14" spans="1:1" x14ac:dyDescent="0.3">
      <c r="A14" t="s">
        <v>21</v>
      </c>
    </row>
    <row r="15" spans="1:1" x14ac:dyDescent="0.3">
      <c r="A15" t="s">
        <v>22</v>
      </c>
    </row>
    <row r="16" spans="1:1" x14ac:dyDescent="0.3">
      <c r="A16" t="s">
        <v>27</v>
      </c>
    </row>
    <row r="17" spans="1:1" x14ac:dyDescent="0.3">
      <c r="A17" t="s">
        <v>23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C7E1C6F20996458722924524A5D054" ma:contentTypeVersion="15" ma:contentTypeDescription="Ein neues Dokument erstellen." ma:contentTypeScope="" ma:versionID="a037f12930614885b3e9417ca923c5c7">
  <xsd:schema xmlns:xsd="http://www.w3.org/2001/XMLSchema" xmlns:xs="http://www.w3.org/2001/XMLSchema" xmlns:p="http://schemas.microsoft.com/office/2006/metadata/properties" xmlns:ns2="d87c3b92-71cd-4bed-b556-f046593e0e18" xmlns:ns3="16576748-f17e-4af3-9cd6-228873063ee2" targetNamespace="http://schemas.microsoft.com/office/2006/metadata/properties" ma:root="true" ma:fieldsID="b18f034ab9a75d1a9a652ae8a8182dd6" ns2:_="" ns3:_="">
    <xsd:import namespace="d87c3b92-71cd-4bed-b556-f046593e0e18"/>
    <xsd:import namespace="16576748-f17e-4af3-9cd6-228873063e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c3b92-71cd-4bed-b556-f046593e0e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364b52-033e-426a-b41e-b1fc04d2a6fa}" ma:internalName="TaxCatchAll" ma:showField="CatchAllData" ma:web="d87c3b92-71cd-4bed-b556-f046593e0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76748-f17e-4af3-9cd6-228873063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902dec8-a9aa-4cb7-a2d5-0c0a001087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c3b92-71cd-4bed-b556-f046593e0e18" xsi:nil="true"/>
    <lcf76f155ced4ddcb4097134ff3c332f xmlns="16576748-f17e-4af3-9cd6-228873063e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81D6A-5099-4904-A8E9-8C02E36EF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F44B1-4BFC-4EE2-B9AC-F82C497C9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c3b92-71cd-4bed-b556-f046593e0e18"/>
    <ds:schemaRef ds:uri="16576748-f17e-4af3-9cd6-228873063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EA625-0FC2-4F72-9A2C-1D1CD80285EA}">
  <ds:schemaRefs>
    <ds:schemaRef ds:uri="http://schemas.microsoft.com/office/2006/metadata/properties"/>
    <ds:schemaRef ds:uri="http://schemas.microsoft.com/office/infopath/2007/PartnerControls"/>
    <ds:schemaRef ds:uri="d87c3b92-71cd-4bed-b556-f046593e0e18"/>
    <ds:schemaRef ds:uri="16576748-f17e-4af3-9cd6-228873063e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Stundenzettel</vt:lpstr>
      <vt:lpstr>Tabelle2</vt:lpstr>
    </vt:vector>
  </TitlesOfParts>
  <Manager/>
  <Company>HAW Hamburg - ITSC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Krause, Janine</dc:creator>
  <cp:keywords/>
  <dc:description/>
  <cp:lastModifiedBy>Riemann, Sophie-Charlotte</cp:lastModifiedBy>
  <cp:revision/>
  <cp:lastPrinted>2026-01-20T14:33:28Z</cp:lastPrinted>
  <dcterms:created xsi:type="dcterms:W3CDTF">2025-05-16T10:08:42Z</dcterms:created>
  <dcterms:modified xsi:type="dcterms:W3CDTF">2026-06-08T12:17:39Z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2025-05-16T10:14:53Z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2c6cac8d-ab61-47b3-8209-4df2e46aefbc</vt:lpwstr>
  </property>
  <property fmtid="{D5CDD505-2E9C-101B-9397-08002B2CF9AE}" pid="7" name="MSIP_Label_defa4170-0d19-0005-0004-bc88714345d2_ActionId">
    <vt:lpwstr>aeb3b10d-0872-4edb-8a47-69a96b68dae1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0x010100DCC7E1C6F20996458722924524A5D054</vt:lpwstr>
  </property>
  <property fmtid="{D5CDD505-2E9C-101B-9397-08002B2CF9AE}" pid="11" name="MediaServiceImageTags">
    <vt:lpwstr/>
  </property>
</Properties>
</file>