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hawhamburgedu-my.sharepoint.com/personal/wyr335_haw-hamburg_de/Documents/Leitung/Team/DigiPA/"/>
    </mc:Choice>
  </mc:AlternateContent>
  <xr:revisionPtr revIDLastSave="506" documentId="8_{7510E785-8510-4EC2-B4B6-63828A97521E}" xr6:coauthVersionLast="47" xr6:coauthVersionMax="47" xr10:uidLastSave="{B8278FB9-79E2-4681-A7E8-2DF58D2126D2}"/>
  <workbookProtection workbookAlgorithmName="SHA-512" workbookHashValue="s6kHAa4na2liAJHyqgQTzrwcqfvVbsolT/GZvn+ig3Uzyh5Z7CChveJ3d8t5ByYgnnj9YHI0TaGauMu6Pubz2g==" workbookSaltValue="JM6uIHHfv8CVcn8j78mB4A==" workbookSpinCount="100000" lockStructure="1"/>
  <bookViews>
    <workbookView xWindow="-108" yWindow="-108" windowWidth="23256" windowHeight="12456" xr2:uid="{AF1DFC78-DC41-4E32-AF98-586AE0714EFD}"/>
  </bookViews>
  <sheets>
    <sheet name="Stundenzettel" sheetId="2" r:id="rId1"/>
    <sheet name="Tabelle2" sheetId="3" state="hidden" r:id="rId2"/>
  </sheets>
  <definedNames>
    <definedName name="_xlnm._FilterDatabase" localSheetId="1" hidden="1">Tabelle2!$A$1:$A$17</definedName>
    <definedName name="_xlnm.Print_Area" localSheetId="0">Stundenzettel!$A$1:$J$52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15" i="2"/>
  <c r="F16" i="2"/>
  <c r="G16" i="2" s="1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15" i="2"/>
  <c r="C15" i="2"/>
  <c r="G14" i="2"/>
  <c r="G46" i="2" l="1"/>
  <c r="B15" i="2"/>
  <c r="C16" i="2"/>
  <c r="C17" i="2" l="1"/>
  <c r="B16" i="2"/>
  <c r="C18" i="2" l="1"/>
  <c r="B17" i="2"/>
  <c r="C19" i="2" l="1"/>
  <c r="B18" i="2"/>
  <c r="C20" i="2" l="1"/>
  <c r="B19" i="2"/>
  <c r="B20" i="2" l="1"/>
  <c r="C21" i="2"/>
  <c r="B21" i="2" l="1"/>
  <c r="C22" i="2"/>
  <c r="C23" i="2" l="1"/>
  <c r="B22" i="2"/>
  <c r="C24" i="2" l="1"/>
  <c r="B23" i="2"/>
  <c r="C25" i="2" l="1"/>
  <c r="B24" i="2"/>
  <c r="C26" i="2" l="1"/>
  <c r="B25" i="2"/>
  <c r="C27" i="2" l="1"/>
  <c r="B26" i="2"/>
  <c r="B27" i="2" l="1"/>
  <c r="C28" i="2"/>
  <c r="B28" i="2" l="1"/>
  <c r="C29" i="2"/>
  <c r="C30" i="2" l="1"/>
  <c r="B29" i="2"/>
  <c r="C31" i="2" l="1"/>
  <c r="B30" i="2"/>
  <c r="C32" i="2" l="1"/>
  <c r="B31" i="2"/>
  <c r="C33" i="2" l="1"/>
  <c r="B32" i="2"/>
  <c r="C34" i="2" l="1"/>
  <c r="B33" i="2"/>
  <c r="B34" i="2" l="1"/>
  <c r="C35" i="2"/>
  <c r="C36" i="2" l="1"/>
  <c r="B35" i="2"/>
  <c r="C37" i="2" l="1"/>
  <c r="B36" i="2"/>
  <c r="C38" i="2" l="1"/>
  <c r="B37" i="2"/>
  <c r="C39" i="2" l="1"/>
  <c r="B38" i="2"/>
  <c r="C40" i="2" l="1"/>
  <c r="B39" i="2"/>
  <c r="C41" i="2" l="1"/>
  <c r="B40" i="2"/>
  <c r="C42" i="2" l="1"/>
  <c r="B41" i="2"/>
  <c r="C43" i="2" l="1"/>
  <c r="B43" i="2" s="1"/>
  <c r="C44" i="2"/>
  <c r="B44" i="2" s="1"/>
  <c r="C45" i="2"/>
  <c r="B45" i="2" s="1"/>
  <c r="B42" i="2"/>
</calcChain>
</file>

<file path=xl/sharedStrings.xml><?xml version="1.0" encoding="utf-8"?>
<sst xmlns="http://schemas.openxmlformats.org/spreadsheetml/2006/main" count="40" uniqueCount="39">
  <si>
    <t>Monat:</t>
  </si>
  <si>
    <t>Jahr:</t>
  </si>
  <si>
    <t>Tag</t>
  </si>
  <si>
    <t>Datum</t>
  </si>
  <si>
    <t>Uhrzeit 
Beginn</t>
  </si>
  <si>
    <t>Uhrzeit 
Ende</t>
  </si>
  <si>
    <t>Pause 
in Std.</t>
  </si>
  <si>
    <t>Arbeitszeit
in Std.</t>
  </si>
  <si>
    <t>Muster</t>
  </si>
  <si>
    <t>Gesamtstunden:</t>
  </si>
  <si>
    <t>Datum/Unterschrift Stud.</t>
  </si>
  <si>
    <t>Datum/Unterschrift Prof./WiMi</t>
  </si>
  <si>
    <t>Hinweise:</t>
  </si>
  <si>
    <t>Bereich</t>
  </si>
  <si>
    <t>Fakultät D</t>
  </si>
  <si>
    <t>Fakultät EMI</t>
  </si>
  <si>
    <t>Fakultät G</t>
  </si>
  <si>
    <t>Fakultät INF</t>
  </si>
  <si>
    <t>Fakultät MGM</t>
  </si>
  <si>
    <t>Fakultät NIW</t>
  </si>
  <si>
    <t>Fakultät LFS</t>
  </si>
  <si>
    <t>Fakultät LS</t>
  </si>
  <si>
    <t>Fakultät SuK</t>
  </si>
  <si>
    <t>HV-HOOU</t>
  </si>
  <si>
    <t>HV-Team Studieneinstieg</t>
  </si>
  <si>
    <t>CC4E</t>
  </si>
  <si>
    <t>CCG</t>
  </si>
  <si>
    <t>Arbeitsstelle Migration</t>
  </si>
  <si>
    <t>HV-International Office</t>
  </si>
  <si>
    <t>CC3S</t>
  </si>
  <si>
    <r>
      <rPr>
        <sz val="11"/>
        <rFont val="Aptos Narrow"/>
        <family val="2"/>
        <scheme val="minor"/>
      </rPr>
      <t xml:space="preserve">Vollständig ausgefüllte und unterschriebene Stundenzettel müssen bis zum 7. des Folgemonats an das Funktionspostfach des Personalservice </t>
    </r>
    <r>
      <rPr>
        <u/>
        <sz val="11"/>
        <color theme="10"/>
        <rFont val="Aptos Narrow"/>
        <family val="2"/>
        <scheme val="minor"/>
      </rPr>
      <t>hk-tutorien@haw-hamburg.de</t>
    </r>
    <r>
      <rPr>
        <sz val="11"/>
        <rFont val="Aptos Narrow"/>
        <family val="2"/>
        <scheme val="minor"/>
      </rPr>
      <t xml:space="preserve"> gesendet werden.</t>
    </r>
  </si>
  <si>
    <t>Stundenzettel für Hilfskräfte / Tutorien</t>
  </si>
  <si>
    <t>ggf. Projekt</t>
  </si>
  <si>
    <t>Name</t>
  </si>
  <si>
    <t xml:space="preserve">Abwesen-heitstd. </t>
  </si>
  <si>
    <t>Bemer-kungen</t>
  </si>
  <si>
    <r>
      <t>Urlaubsanspruch:</t>
    </r>
    <r>
      <rPr>
        <sz val="10"/>
        <color rgb="FF000000"/>
        <rFont val="Calibri"/>
        <family val="2"/>
      </rPr>
      <t xml:space="preserve"> Findet sich in § 5 des Arbeitsvertrages</t>
    </r>
    <r>
      <rPr>
        <b/>
        <sz val="10"/>
        <color rgb="FF000000"/>
        <rFont val="Calibri"/>
        <family val="2"/>
      </rPr>
      <t xml:space="preserve">. </t>
    </r>
    <r>
      <rPr>
        <sz val="10"/>
        <color rgb="FF000000"/>
        <rFont val="Calibri"/>
        <family val="2"/>
      </rPr>
      <t>Die Stunden sind entsprechend unter Abwesenheitsstunden anzugeben und in Bemerkung das Kürzel "U".</t>
    </r>
  </si>
  <si>
    <r>
      <rPr>
        <b/>
        <sz val="10"/>
        <color rgb="FF000000"/>
        <rFont val="Calibri"/>
        <family val="2"/>
      </rPr>
      <t>Krankheit:</t>
    </r>
    <r>
      <rPr>
        <sz val="10"/>
        <color rgb="FF000000"/>
        <rFont val="Calibri"/>
        <family val="2"/>
      </rPr>
      <t xml:space="preserve"> Ab dem 1. Tag der Krankheit muss dies der Beschäftigungsstelle gemeldet werden. Es muss die regulär geplante Arbeistzeit unter Abwesenheitsstundenangegeben und in der Spalte Bemerkung das Kürzel "K".</t>
    </r>
  </si>
  <si>
    <r>
      <rPr>
        <b/>
        <sz val="10"/>
        <color rgb="FF000000"/>
        <rFont val="Calibri"/>
        <family val="2"/>
      </rPr>
      <t>Pausen:</t>
    </r>
    <r>
      <rPr>
        <sz val="10"/>
        <color rgb="FF000000"/>
        <rFont val="Calibri"/>
        <family val="2"/>
      </rPr>
      <t xml:space="preserve"> ab 6 Std. Arbeitszeit 0,5 Std. Pause; ab 9 Std. Arbeitszeit  0,75 Std. Pause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</si>
</sst>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u/>
      <sz val="10"/>
      <color rgb="FF000000"/>
      <name val="Calibri"/>
      <family val="2"/>
    </font>
    <font>
      <b/>
      <i/>
      <u/>
      <sz val="11"/>
      <color rgb="FF000000"/>
      <name val="Calibri"/>
      <family val="2"/>
    </font>
    <font>
      <i/>
      <sz val="10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1" fontId="1" fillId="2" borderId="8" xfId="0" applyNumberFormat="1" applyFont="1" applyFill="1" applyBorder="1" applyAlignment="1" applyProtection="1">
      <alignment horizontal="center" vertical="top"/>
      <protection locked="0"/>
    </xf>
    <xf numFmtId="20" fontId="1" fillId="0" borderId="8" xfId="0" applyNumberFormat="1" applyFont="1" applyBorder="1" applyAlignment="1" applyProtection="1">
      <alignment horizontal="center" vertical="center"/>
      <protection locked="0"/>
    </xf>
    <xf numFmtId="20" fontId="1" fillId="0" borderId="15" xfId="0" applyNumberFormat="1" applyFont="1" applyBorder="1" applyAlignment="1" applyProtection="1">
      <alignment horizontal="center" vertical="center"/>
      <protection locked="0"/>
    </xf>
    <xf numFmtId="20" fontId="1" fillId="0" borderId="25" xfId="0" applyNumberFormat="1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right" vertical="top"/>
    </xf>
    <xf numFmtId="49" fontId="3" fillId="3" borderId="9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/>
    </xf>
    <xf numFmtId="14" fontId="3" fillId="0" borderId="25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14" fontId="3" fillId="0" borderId="11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14" fontId="3" fillId="0" borderId="27" xfId="0" applyNumberFormat="1" applyFont="1" applyBorder="1" applyAlignment="1">
      <alignment horizontal="center" vertical="top"/>
    </xf>
    <xf numFmtId="14" fontId="1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2" fontId="3" fillId="0" borderId="0" xfId="0" applyNumberFormat="1" applyFont="1" applyAlignment="1">
      <alignment horizontal="left" vertical="top"/>
    </xf>
    <xf numFmtId="49" fontId="5" fillId="4" borderId="18" xfId="0" applyNumberFormat="1" applyFont="1" applyFill="1" applyBorder="1" applyAlignment="1">
      <alignment horizontal="left" vertical="top"/>
    </xf>
    <xf numFmtId="2" fontId="6" fillId="4" borderId="19" xfId="0" applyNumberFormat="1" applyFont="1" applyFill="1" applyBorder="1" applyAlignment="1">
      <alignment horizontal="left" vertical="top"/>
    </xf>
    <xf numFmtId="49" fontId="6" fillId="4" borderId="19" xfId="0" applyNumberFormat="1" applyFont="1" applyFill="1" applyBorder="1" applyAlignment="1">
      <alignment horizontal="left" vertical="top"/>
    </xf>
    <xf numFmtId="2" fontId="6" fillId="4" borderId="20" xfId="0" applyNumberFormat="1" applyFont="1" applyFill="1" applyBorder="1" applyAlignment="1">
      <alignment horizontal="left" vertical="top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1" fillId="5" borderId="17" xfId="0" applyNumberFormat="1" applyFont="1" applyFill="1" applyBorder="1" applyAlignment="1" applyProtection="1">
      <alignment horizontal="left" vertical="top"/>
      <protection locked="0"/>
    </xf>
    <xf numFmtId="2" fontId="1" fillId="5" borderId="17" xfId="0" applyNumberFormat="1" applyFont="1" applyFill="1" applyBorder="1" applyAlignment="1" applyProtection="1">
      <alignment horizontal="left" vertical="top"/>
      <protection locked="0"/>
    </xf>
    <xf numFmtId="2" fontId="1" fillId="0" borderId="0" xfId="0" applyNumberFormat="1" applyFont="1" applyAlignment="1">
      <alignment vertical="center" wrapText="1"/>
    </xf>
    <xf numFmtId="2" fontId="1" fillId="0" borderId="26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6" xfId="0" applyNumberFormat="1" applyFont="1" applyBorder="1" applyAlignment="1">
      <alignment horizontal="right" vertical="center"/>
    </xf>
    <xf numFmtId="49" fontId="3" fillId="2" borderId="28" xfId="0" applyNumberFormat="1" applyFont="1" applyFill="1" applyBorder="1" applyAlignment="1">
      <alignment horizontal="center" vertical="center"/>
    </xf>
    <xf numFmtId="14" fontId="3" fillId="2" borderId="29" xfId="0" applyNumberFormat="1" applyFont="1" applyFill="1" applyBorder="1" applyAlignment="1">
      <alignment horizontal="center" vertical="center"/>
    </xf>
    <xf numFmtId="20" fontId="3" fillId="2" borderId="29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29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left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2" fontId="1" fillId="0" borderId="25" xfId="0" applyNumberFormat="1" applyFont="1" applyBorder="1" applyAlignment="1" applyProtection="1">
      <alignment horizontal="center"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2" fontId="1" fillId="0" borderId="15" xfId="0" applyNumberFormat="1" applyFont="1" applyBorder="1" applyAlignment="1" applyProtection="1">
      <alignment horizontal="center" vertical="center"/>
      <protection locked="0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2" fontId="1" fillId="0" borderId="32" xfId="0" applyNumberFormat="1" applyFont="1" applyBorder="1" applyAlignment="1" applyProtection="1">
      <alignment horizontal="center" vertical="center"/>
      <protection locked="0"/>
    </xf>
    <xf numFmtId="2" fontId="1" fillId="0" borderId="33" xfId="0" applyNumberFormat="1" applyFont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>
      <alignment horizontal="center" vertical="top"/>
    </xf>
    <xf numFmtId="2" fontId="3" fillId="3" borderId="5" xfId="0" applyNumberFormat="1" applyFont="1" applyFill="1" applyBorder="1" applyAlignment="1">
      <alignment horizontal="center" vertical="top"/>
    </xf>
    <xf numFmtId="2" fontId="1" fillId="0" borderId="0" xfId="0" applyNumberFormat="1" applyFont="1" applyAlignment="1" applyProtection="1">
      <alignment horizontal="left" vertical="top"/>
      <protection locked="0"/>
    </xf>
    <xf numFmtId="2" fontId="1" fillId="0" borderId="17" xfId="0" applyNumberFormat="1" applyFont="1" applyBorder="1" applyAlignment="1" applyProtection="1">
      <alignment horizontal="left" vertical="top"/>
      <protection locked="0"/>
    </xf>
    <xf numFmtId="2" fontId="1" fillId="0" borderId="22" xfId="0" applyNumberFormat="1" applyFont="1" applyBorder="1" applyAlignment="1" applyProtection="1">
      <alignment horizontal="left" vertical="top"/>
      <protection locked="0"/>
    </xf>
    <xf numFmtId="2" fontId="1" fillId="0" borderId="23" xfId="0" applyNumberFormat="1" applyFont="1" applyBorder="1" applyAlignment="1" applyProtection="1">
      <alignment horizontal="left" vertical="top"/>
      <protection locked="0"/>
    </xf>
    <xf numFmtId="0" fontId="7" fillId="4" borderId="21" xfId="1" applyFill="1" applyBorder="1" applyAlignment="1" applyProtection="1">
      <alignment horizontal="left" vertical="top" wrapText="1"/>
    </xf>
    <xf numFmtId="0" fontId="7" fillId="4" borderId="0" xfId="1" applyFill="1" applyBorder="1" applyAlignment="1" applyProtection="1">
      <alignment horizontal="left" vertical="top" wrapText="1"/>
    </xf>
    <xf numFmtId="0" fontId="7" fillId="4" borderId="22" xfId="1" applyFill="1" applyBorder="1" applyAlignment="1" applyProtection="1">
      <alignment horizontal="left" vertical="top" wrapText="1"/>
    </xf>
    <xf numFmtId="2" fontId="1" fillId="4" borderId="21" xfId="0" applyNumberFormat="1" applyFont="1" applyFill="1" applyBorder="1" applyAlignment="1">
      <alignment horizontal="left" vertical="top" wrapText="1"/>
    </xf>
    <xf numFmtId="2" fontId="1" fillId="4" borderId="22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left" vertical="top"/>
      <protection locked="0"/>
    </xf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2" borderId="3" xfId="0" applyNumberFormat="1" applyFont="1" applyFill="1" applyBorder="1" applyAlignment="1" applyProtection="1">
      <alignment horizontal="left" vertical="top"/>
      <protection locked="0"/>
    </xf>
    <xf numFmtId="2" fontId="1" fillId="4" borderId="0" xfId="0" applyNumberFormat="1" applyFont="1" applyFill="1" applyBorder="1" applyAlignment="1">
      <alignment horizontal="left" vertical="top" wrapText="1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7" xfId="0" applyNumberFormat="1" applyFont="1" applyFill="1" applyBorder="1" applyAlignment="1">
      <alignment horizontal="left" vertical="top"/>
    </xf>
    <xf numFmtId="49" fontId="1" fillId="4" borderId="23" xfId="0" applyNumberFormat="1" applyFont="1" applyFill="1" applyBorder="1" applyAlignment="1">
      <alignment horizontal="left" vertical="top"/>
    </xf>
    <xf numFmtId="2" fontId="3" fillId="4" borderId="21" xfId="0" applyNumberFormat="1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horizontal="left" vertical="center" wrapText="1"/>
    </xf>
    <xf numFmtId="2" fontId="3" fillId="4" borderId="22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6"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129540</xdr:colOff>
      <xdr:row>0</xdr:row>
      <xdr:rowOff>22860</xdr:rowOff>
    </xdr:from>
    <xdr:to>
      <xdr:col>9</xdr:col>
      <xdr:colOff>45720</xdr:colOff>
      <xdr:row>3</xdr:row>
      <xdr:rowOff>144780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9E3E82A-CA95-42A4-A36E-2469785597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22860"/>
          <a:ext cx="1882140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8E41C6-8418-420B-9BCA-92EDDF2C8B05}" name="Tabelle1" displayName="Tabelle1" ref="A1:A17" totalsRowShown="0">
  <autoFilter ref="A1:A17" xr:uid="{08BB8C4E-E2A7-429F-9459-F100C29BF266}"/>
  <sortState xmlns:xlrd2="http://schemas.microsoft.com/office/spreadsheetml/2017/richdata2" ref="A2:A17">
    <sortCondition ref="A1:A17"/>
  </sortState>
  <tableColumns count="1">
    <tableColumn id="1" xr3:uid="{7AD4AFAC-181D-4C6E-890E-5EFC533CE746}" name="Bereich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k-tutorien@haw-hamburg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2B58-E6C2-4132-9CF2-631B118A49ED}">
  <dimension ref="A1:S60"/>
  <sheetViews>
    <sheetView tabSelected="1" workbookViewId="0"/>
  </sheetViews>
  <sheetFormatPr baseColWidth="10" defaultRowHeight="14.4" x14ac:dyDescent="0.3"/>
  <cols>
    <col min="1" max="1" width="3.77734375" customWidth="1"/>
    <col min="2" max="2" width="10.33203125" customWidth="1"/>
    <col min="3" max="3" width="10.109375" bestFit="1" customWidth="1"/>
    <col min="4" max="8" width="9.77734375" customWidth="1"/>
    <col min="9" max="9" width="9.109375" customWidth="1"/>
  </cols>
  <sheetData>
    <row r="1" spans="1:19" x14ac:dyDescent="0.3">
      <c r="A1" s="6"/>
      <c r="C1" s="6"/>
      <c r="D1" s="6"/>
      <c r="E1" s="6"/>
      <c r="F1" s="7"/>
      <c r="G1" s="6"/>
      <c r="H1" s="6"/>
      <c r="I1" s="6"/>
    </row>
    <row r="2" spans="1:19" ht="15.6" x14ac:dyDescent="0.3">
      <c r="A2" s="6"/>
      <c r="B2" s="8" t="s">
        <v>31</v>
      </c>
      <c r="C2" s="6"/>
      <c r="D2" s="6"/>
      <c r="E2" s="6"/>
      <c r="F2" s="7"/>
      <c r="G2" s="6"/>
      <c r="H2" s="6"/>
      <c r="I2" s="6"/>
      <c r="L2" s="27" t="s">
        <v>12</v>
      </c>
      <c r="M2" s="28"/>
      <c r="N2" s="28"/>
      <c r="O2" s="28"/>
      <c r="P2" s="29"/>
      <c r="Q2" s="28"/>
      <c r="R2" s="28"/>
      <c r="S2" s="30"/>
    </row>
    <row r="3" spans="1:19" x14ac:dyDescent="0.3">
      <c r="A3" s="6"/>
      <c r="C3" s="6"/>
      <c r="D3" s="6"/>
      <c r="E3" s="6"/>
      <c r="F3" s="7"/>
      <c r="G3" s="6"/>
      <c r="H3" s="6"/>
      <c r="I3" s="6"/>
      <c r="L3" s="61" t="s">
        <v>30</v>
      </c>
      <c r="M3" s="62"/>
      <c r="N3" s="62"/>
      <c r="O3" s="62"/>
      <c r="P3" s="62"/>
      <c r="Q3" s="62"/>
      <c r="R3" s="62"/>
      <c r="S3" s="63"/>
    </row>
    <row r="4" spans="1:19" x14ac:dyDescent="0.3">
      <c r="A4" s="6"/>
      <c r="B4" s="7"/>
      <c r="C4" s="6"/>
      <c r="D4" s="6"/>
      <c r="E4" s="6"/>
      <c r="F4" s="7"/>
      <c r="G4" s="6"/>
      <c r="H4" s="6"/>
      <c r="I4" s="6"/>
      <c r="L4" s="61"/>
      <c r="M4" s="62"/>
      <c r="N4" s="62"/>
      <c r="O4" s="62"/>
      <c r="P4" s="62"/>
      <c r="Q4" s="62"/>
      <c r="R4" s="62"/>
      <c r="S4" s="63"/>
    </row>
    <row r="5" spans="1:19" ht="14.4" customHeight="1" x14ac:dyDescent="0.3">
      <c r="A5" s="6"/>
      <c r="B5" s="9" t="s">
        <v>33</v>
      </c>
      <c r="C5" s="66"/>
      <c r="D5" s="67"/>
      <c r="E5" s="67"/>
      <c r="F5" s="67"/>
      <c r="G5" s="67"/>
      <c r="H5" s="67"/>
      <c r="I5" s="68"/>
      <c r="L5" s="73" t="s">
        <v>36</v>
      </c>
      <c r="M5" s="74"/>
      <c r="N5" s="74"/>
      <c r="O5" s="74"/>
      <c r="P5" s="74"/>
      <c r="Q5" s="74"/>
      <c r="R5" s="74"/>
      <c r="S5" s="75"/>
    </row>
    <row r="6" spans="1:19" ht="7.2" customHeight="1" x14ac:dyDescent="0.3">
      <c r="A6" s="6"/>
      <c r="B6" s="9"/>
      <c r="C6" s="6"/>
      <c r="D6" s="6"/>
      <c r="E6" s="6"/>
      <c r="F6" s="7"/>
      <c r="G6" s="6"/>
      <c r="H6" s="6"/>
      <c r="I6" s="6"/>
      <c r="L6" s="73"/>
      <c r="M6" s="74"/>
      <c r="N6" s="74"/>
      <c r="O6" s="74"/>
      <c r="P6" s="74"/>
      <c r="Q6" s="74"/>
      <c r="R6" s="74"/>
      <c r="S6" s="75"/>
    </row>
    <row r="7" spans="1:19" x14ac:dyDescent="0.3">
      <c r="A7" s="6"/>
      <c r="B7" s="9" t="s">
        <v>13</v>
      </c>
      <c r="C7" s="66"/>
      <c r="D7" s="67"/>
      <c r="E7" s="67"/>
      <c r="F7" s="67"/>
      <c r="G7" s="67"/>
      <c r="H7" s="67"/>
      <c r="I7" s="68"/>
      <c r="L7" s="73"/>
      <c r="M7" s="74"/>
      <c r="N7" s="74"/>
      <c r="O7" s="74"/>
      <c r="P7" s="74"/>
      <c r="Q7" s="74"/>
      <c r="R7" s="74"/>
      <c r="S7" s="75"/>
    </row>
    <row r="8" spans="1:19" ht="7.2" customHeight="1" x14ac:dyDescent="0.3">
      <c r="A8" s="6"/>
      <c r="B8" s="9"/>
      <c r="C8" s="6"/>
      <c r="D8" s="6"/>
      <c r="E8" s="6"/>
      <c r="F8" s="10"/>
      <c r="H8" s="36"/>
      <c r="I8" s="36"/>
      <c r="L8" s="64" t="s">
        <v>37</v>
      </c>
      <c r="M8" s="69"/>
      <c r="N8" s="69"/>
      <c r="O8" s="69"/>
      <c r="P8" s="69"/>
      <c r="Q8" s="69"/>
      <c r="R8" s="69"/>
      <c r="S8" s="65"/>
    </row>
    <row r="9" spans="1:19" x14ac:dyDescent="0.3">
      <c r="A9" s="6"/>
      <c r="B9" s="12" t="s">
        <v>32</v>
      </c>
      <c r="C9" s="66"/>
      <c r="D9" s="67"/>
      <c r="E9" s="67"/>
      <c r="F9" s="67"/>
      <c r="G9" s="67"/>
      <c r="H9" s="67"/>
      <c r="I9" s="68"/>
      <c r="L9" s="64"/>
      <c r="M9" s="69"/>
      <c r="N9" s="69"/>
      <c r="O9" s="69"/>
      <c r="P9" s="69"/>
      <c r="Q9" s="69"/>
      <c r="R9" s="69"/>
      <c r="S9" s="65"/>
    </row>
    <row r="10" spans="1:19" ht="7.2" customHeight="1" x14ac:dyDescent="0.3">
      <c r="A10" s="6"/>
      <c r="B10" s="12"/>
      <c r="C10" s="6"/>
      <c r="D10" s="6"/>
      <c r="E10" s="6"/>
      <c r="F10" s="7"/>
      <c r="G10" s="11"/>
      <c r="H10" s="11"/>
      <c r="I10" s="11"/>
      <c r="L10" s="64"/>
      <c r="M10" s="69"/>
      <c r="N10" s="69"/>
      <c r="O10" s="69"/>
      <c r="P10" s="69"/>
      <c r="Q10" s="69"/>
      <c r="R10" s="69"/>
      <c r="S10" s="65"/>
    </row>
    <row r="11" spans="1:19" x14ac:dyDescent="0.3">
      <c r="A11" s="6"/>
      <c r="B11" s="9" t="s">
        <v>0</v>
      </c>
      <c r="C11" s="5">
        <v>1</v>
      </c>
      <c r="D11" s="13"/>
      <c r="E11" s="26" t="s">
        <v>1</v>
      </c>
      <c r="F11" s="1">
        <v>2026</v>
      </c>
      <c r="H11" s="36"/>
      <c r="I11" s="36"/>
      <c r="L11" s="70" t="s">
        <v>38</v>
      </c>
      <c r="M11" s="71"/>
      <c r="N11" s="71"/>
      <c r="O11" s="71"/>
      <c r="P11" s="71"/>
      <c r="Q11" s="71"/>
      <c r="R11" s="71"/>
      <c r="S11" s="72"/>
    </row>
    <row r="12" spans="1:19" ht="7.2" customHeight="1" thickBot="1" x14ac:dyDescent="0.35">
      <c r="A12" s="6"/>
      <c r="B12" s="7"/>
      <c r="C12" s="6"/>
      <c r="D12" s="6"/>
      <c r="E12" s="6"/>
      <c r="F12" s="7"/>
      <c r="G12" s="6"/>
      <c r="H12" s="6"/>
      <c r="I12" s="6"/>
    </row>
    <row r="13" spans="1:19" ht="28.2" thickBot="1" x14ac:dyDescent="0.35">
      <c r="A13" s="6"/>
      <c r="B13" s="15" t="s">
        <v>2</v>
      </c>
      <c r="C13" s="16" t="s">
        <v>3</v>
      </c>
      <c r="D13" s="17" t="s">
        <v>4</v>
      </c>
      <c r="E13" s="17" t="s">
        <v>5</v>
      </c>
      <c r="F13" s="47" t="s">
        <v>6</v>
      </c>
      <c r="G13" s="17" t="s">
        <v>7</v>
      </c>
      <c r="H13" s="17" t="s">
        <v>34</v>
      </c>
      <c r="I13" s="48" t="s">
        <v>35</v>
      </c>
    </row>
    <row r="14" spans="1:19" ht="13.8" customHeight="1" thickBot="1" x14ac:dyDescent="0.35">
      <c r="A14" s="6"/>
      <c r="B14" s="40" t="s">
        <v>8</v>
      </c>
      <c r="C14" s="41">
        <v>46027</v>
      </c>
      <c r="D14" s="42">
        <v>0.33333333333333331</v>
      </c>
      <c r="E14" s="42">
        <v>0.64583333333333337</v>
      </c>
      <c r="F14" s="43">
        <v>0.5</v>
      </c>
      <c r="G14" s="44">
        <f t="shared" ref="G14" si="0">IF(AND(D14&lt;&gt;"",E14&lt;&gt;""),((E14-D14)*24)-F14,"")</f>
        <v>7.0000000000000018</v>
      </c>
      <c r="H14" s="45"/>
      <c r="I14" s="46"/>
    </row>
    <row r="15" spans="1:19" ht="13.8" customHeight="1" x14ac:dyDescent="0.3">
      <c r="A15" s="6"/>
      <c r="B15" s="18" t="str">
        <f>TEXT(C15,"TTT")</f>
        <v>Do</v>
      </c>
      <c r="C15" s="19">
        <f>DATE($F$11,$C$11,1)</f>
        <v>46023</v>
      </c>
      <c r="D15" s="4"/>
      <c r="E15" s="4"/>
      <c r="F15" s="32">
        <f>IF(E15-D15&lt;TIME(6,0,0),0,IF(E15-D15&lt;TIME(9,0,0),0.5,0.75))</f>
        <v>0</v>
      </c>
      <c r="G15" s="37" t="str">
        <f>IF(AND(E15&lt;&gt;""),((E15-D15)*24)-F15,"")</f>
        <v/>
      </c>
      <c r="H15" s="49"/>
      <c r="I15" s="52"/>
    </row>
    <row r="16" spans="1:19" ht="13.8" customHeight="1" x14ac:dyDescent="0.3">
      <c r="A16" s="6"/>
      <c r="B16" s="20" t="str">
        <f>TEXT(C16,"TTT")</f>
        <v>Fr</v>
      </c>
      <c r="C16" s="21">
        <f t="shared" ref="C16:C43" si="1">IF(MONTH(C15+1)=$C$11,C15+1,"")</f>
        <v>46024</v>
      </c>
      <c r="D16" s="2"/>
      <c r="E16" s="2"/>
      <c r="F16" s="31">
        <f t="shared" ref="F16:F45" si="2">IF(E16-D16&lt;TIME(6,0,0),0,IF(E16-D16&lt;TIME(9,0,0),0.5,0.75))</f>
        <v>0</v>
      </c>
      <c r="G16" s="38" t="str">
        <f t="shared" ref="G16:G45" si="3">IF(AND(E16&lt;&gt;""),((E16-D16)*24)-F16,"")</f>
        <v/>
      </c>
      <c r="H16" s="50"/>
      <c r="I16" s="53"/>
    </row>
    <row r="17" spans="1:9" ht="13.8" customHeight="1" x14ac:dyDescent="0.3">
      <c r="A17" s="6"/>
      <c r="B17" s="20" t="str">
        <f t="shared" ref="B17:B44" si="4">TEXT(C17,"TTT")</f>
        <v>Sa</v>
      </c>
      <c r="C17" s="21">
        <f t="shared" si="1"/>
        <v>46025</v>
      </c>
      <c r="D17" s="2"/>
      <c r="E17" s="2"/>
      <c r="F17" s="31">
        <f t="shared" si="2"/>
        <v>0</v>
      </c>
      <c r="G17" s="38" t="str">
        <f t="shared" si="3"/>
        <v/>
      </c>
      <c r="H17" s="50"/>
      <c r="I17" s="53"/>
    </row>
    <row r="18" spans="1:9" ht="13.8" customHeight="1" x14ac:dyDescent="0.3">
      <c r="A18" s="6"/>
      <c r="B18" s="20" t="str">
        <f t="shared" si="4"/>
        <v>So</v>
      </c>
      <c r="C18" s="21">
        <f t="shared" si="1"/>
        <v>46026</v>
      </c>
      <c r="D18" s="2"/>
      <c r="E18" s="2"/>
      <c r="F18" s="31">
        <f t="shared" si="2"/>
        <v>0</v>
      </c>
      <c r="G18" s="38" t="str">
        <f t="shared" si="3"/>
        <v/>
      </c>
      <c r="H18" s="50"/>
      <c r="I18" s="53"/>
    </row>
    <row r="19" spans="1:9" ht="13.8" customHeight="1" x14ac:dyDescent="0.3">
      <c r="A19" s="6"/>
      <c r="B19" s="20" t="str">
        <f t="shared" si="4"/>
        <v>Mo</v>
      </c>
      <c r="C19" s="21">
        <f t="shared" si="1"/>
        <v>46027</v>
      </c>
      <c r="D19" s="2"/>
      <c r="E19" s="2"/>
      <c r="F19" s="31">
        <f t="shared" si="2"/>
        <v>0</v>
      </c>
      <c r="G19" s="38" t="str">
        <f t="shared" si="3"/>
        <v/>
      </c>
      <c r="H19" s="50"/>
      <c r="I19" s="53"/>
    </row>
    <row r="20" spans="1:9" ht="13.8" customHeight="1" x14ac:dyDescent="0.3">
      <c r="A20" s="6"/>
      <c r="B20" s="20" t="str">
        <f t="shared" si="4"/>
        <v>Di</v>
      </c>
      <c r="C20" s="21">
        <f t="shared" si="1"/>
        <v>46028</v>
      </c>
      <c r="D20" s="2"/>
      <c r="E20" s="2"/>
      <c r="F20" s="31">
        <f t="shared" si="2"/>
        <v>0</v>
      </c>
      <c r="G20" s="38" t="str">
        <f t="shared" si="3"/>
        <v/>
      </c>
      <c r="H20" s="50"/>
      <c r="I20" s="53"/>
    </row>
    <row r="21" spans="1:9" ht="13.8" customHeight="1" x14ac:dyDescent="0.3">
      <c r="A21" s="6"/>
      <c r="B21" s="20" t="str">
        <f t="shared" si="4"/>
        <v>Mi</v>
      </c>
      <c r="C21" s="21">
        <f t="shared" si="1"/>
        <v>46029</v>
      </c>
      <c r="D21" s="2"/>
      <c r="E21" s="2"/>
      <c r="F21" s="31">
        <f t="shared" si="2"/>
        <v>0</v>
      </c>
      <c r="G21" s="38" t="str">
        <f t="shared" si="3"/>
        <v/>
      </c>
      <c r="H21" s="50"/>
      <c r="I21" s="53"/>
    </row>
    <row r="22" spans="1:9" ht="13.8" customHeight="1" x14ac:dyDescent="0.3">
      <c r="A22" s="6"/>
      <c r="B22" s="20" t="str">
        <f t="shared" si="4"/>
        <v>Do</v>
      </c>
      <c r="C22" s="21">
        <f t="shared" si="1"/>
        <v>46030</v>
      </c>
      <c r="D22" s="2"/>
      <c r="E22" s="2"/>
      <c r="F22" s="31">
        <f t="shared" si="2"/>
        <v>0</v>
      </c>
      <c r="G22" s="38" t="str">
        <f t="shared" si="3"/>
        <v/>
      </c>
      <c r="H22" s="50"/>
      <c r="I22" s="53"/>
    </row>
    <row r="23" spans="1:9" ht="13.8" customHeight="1" x14ac:dyDescent="0.3">
      <c r="A23" s="6"/>
      <c r="B23" s="20" t="str">
        <f t="shared" si="4"/>
        <v>Fr</v>
      </c>
      <c r="C23" s="21">
        <f t="shared" si="1"/>
        <v>46031</v>
      </c>
      <c r="D23" s="2"/>
      <c r="E23" s="2"/>
      <c r="F23" s="31">
        <f t="shared" si="2"/>
        <v>0</v>
      </c>
      <c r="G23" s="38" t="str">
        <f t="shared" si="3"/>
        <v/>
      </c>
      <c r="H23" s="50"/>
      <c r="I23" s="53"/>
    </row>
    <row r="24" spans="1:9" ht="13.8" customHeight="1" x14ac:dyDescent="0.3">
      <c r="A24" s="6"/>
      <c r="B24" s="20" t="str">
        <f t="shared" si="4"/>
        <v>Sa</v>
      </c>
      <c r="C24" s="21">
        <f t="shared" si="1"/>
        <v>46032</v>
      </c>
      <c r="D24" s="2"/>
      <c r="E24" s="2"/>
      <c r="F24" s="31">
        <f t="shared" si="2"/>
        <v>0</v>
      </c>
      <c r="G24" s="38" t="str">
        <f t="shared" si="3"/>
        <v/>
      </c>
      <c r="H24" s="50"/>
      <c r="I24" s="53"/>
    </row>
    <row r="25" spans="1:9" ht="13.8" customHeight="1" x14ac:dyDescent="0.3">
      <c r="A25" s="6"/>
      <c r="B25" s="20" t="str">
        <f t="shared" si="4"/>
        <v>So</v>
      </c>
      <c r="C25" s="21">
        <f t="shared" si="1"/>
        <v>46033</v>
      </c>
      <c r="D25" s="2"/>
      <c r="E25" s="2"/>
      <c r="F25" s="31">
        <f t="shared" si="2"/>
        <v>0</v>
      </c>
      <c r="G25" s="38" t="str">
        <f t="shared" si="3"/>
        <v/>
      </c>
      <c r="H25" s="50"/>
      <c r="I25" s="53"/>
    </row>
    <row r="26" spans="1:9" ht="13.8" customHeight="1" x14ac:dyDescent="0.3">
      <c r="A26" s="6"/>
      <c r="B26" s="20" t="str">
        <f t="shared" si="4"/>
        <v>Mo</v>
      </c>
      <c r="C26" s="21">
        <f t="shared" si="1"/>
        <v>46034</v>
      </c>
      <c r="D26" s="2"/>
      <c r="E26" s="2"/>
      <c r="F26" s="31">
        <f t="shared" si="2"/>
        <v>0</v>
      </c>
      <c r="G26" s="38" t="str">
        <f t="shared" si="3"/>
        <v/>
      </c>
      <c r="H26" s="50"/>
      <c r="I26" s="53"/>
    </row>
    <row r="27" spans="1:9" ht="13.8" customHeight="1" x14ac:dyDescent="0.3">
      <c r="A27" s="6"/>
      <c r="B27" s="20" t="str">
        <f t="shared" si="4"/>
        <v>Di</v>
      </c>
      <c r="C27" s="21">
        <f t="shared" si="1"/>
        <v>46035</v>
      </c>
      <c r="D27" s="2"/>
      <c r="E27" s="2"/>
      <c r="F27" s="31">
        <f t="shared" si="2"/>
        <v>0</v>
      </c>
      <c r="G27" s="38" t="str">
        <f t="shared" si="3"/>
        <v/>
      </c>
      <c r="H27" s="50"/>
      <c r="I27" s="53"/>
    </row>
    <row r="28" spans="1:9" ht="13.8" customHeight="1" x14ac:dyDescent="0.3">
      <c r="A28" s="6"/>
      <c r="B28" s="20" t="str">
        <f t="shared" si="4"/>
        <v>Mi</v>
      </c>
      <c r="C28" s="21">
        <f t="shared" si="1"/>
        <v>46036</v>
      </c>
      <c r="D28" s="2"/>
      <c r="E28" s="2"/>
      <c r="F28" s="31">
        <f t="shared" si="2"/>
        <v>0</v>
      </c>
      <c r="G28" s="38" t="str">
        <f t="shared" si="3"/>
        <v/>
      </c>
      <c r="H28" s="50"/>
      <c r="I28" s="53"/>
    </row>
    <row r="29" spans="1:9" ht="13.8" customHeight="1" x14ac:dyDescent="0.3">
      <c r="A29" s="6"/>
      <c r="B29" s="20" t="str">
        <f t="shared" si="4"/>
        <v>Do</v>
      </c>
      <c r="C29" s="21">
        <f t="shared" si="1"/>
        <v>46037</v>
      </c>
      <c r="D29" s="2"/>
      <c r="E29" s="2"/>
      <c r="F29" s="31">
        <f t="shared" si="2"/>
        <v>0</v>
      </c>
      <c r="G29" s="38" t="str">
        <f t="shared" si="3"/>
        <v/>
      </c>
      <c r="H29" s="50"/>
      <c r="I29" s="53"/>
    </row>
    <row r="30" spans="1:9" ht="13.8" customHeight="1" x14ac:dyDescent="0.3">
      <c r="A30" s="6"/>
      <c r="B30" s="20" t="str">
        <f t="shared" si="4"/>
        <v>Fr</v>
      </c>
      <c r="C30" s="21">
        <f t="shared" si="1"/>
        <v>46038</v>
      </c>
      <c r="D30" s="2"/>
      <c r="E30" s="2"/>
      <c r="F30" s="31">
        <f t="shared" si="2"/>
        <v>0</v>
      </c>
      <c r="G30" s="38" t="str">
        <f t="shared" si="3"/>
        <v/>
      </c>
      <c r="H30" s="50"/>
      <c r="I30" s="53"/>
    </row>
    <row r="31" spans="1:9" ht="13.8" customHeight="1" x14ac:dyDescent="0.3">
      <c r="A31" s="6"/>
      <c r="B31" s="20" t="str">
        <f t="shared" si="4"/>
        <v>Sa</v>
      </c>
      <c r="C31" s="21">
        <f t="shared" si="1"/>
        <v>46039</v>
      </c>
      <c r="D31" s="2"/>
      <c r="E31" s="2"/>
      <c r="F31" s="31">
        <f t="shared" si="2"/>
        <v>0</v>
      </c>
      <c r="G31" s="38" t="str">
        <f t="shared" si="3"/>
        <v/>
      </c>
      <c r="H31" s="50"/>
      <c r="I31" s="53"/>
    </row>
    <row r="32" spans="1:9" ht="13.8" customHeight="1" x14ac:dyDescent="0.3">
      <c r="A32" s="6"/>
      <c r="B32" s="20" t="str">
        <f t="shared" si="4"/>
        <v>So</v>
      </c>
      <c r="C32" s="21">
        <f t="shared" si="1"/>
        <v>46040</v>
      </c>
      <c r="D32" s="2"/>
      <c r="E32" s="2"/>
      <c r="F32" s="31">
        <f t="shared" si="2"/>
        <v>0</v>
      </c>
      <c r="G32" s="38" t="str">
        <f t="shared" si="3"/>
        <v/>
      </c>
      <c r="H32" s="50"/>
      <c r="I32" s="53"/>
    </row>
    <row r="33" spans="1:9" ht="13.8" customHeight="1" x14ac:dyDescent="0.3">
      <c r="A33" s="6"/>
      <c r="B33" s="20" t="str">
        <f t="shared" si="4"/>
        <v>Mo</v>
      </c>
      <c r="C33" s="21">
        <f t="shared" si="1"/>
        <v>46041</v>
      </c>
      <c r="D33" s="2"/>
      <c r="E33" s="2"/>
      <c r="F33" s="31">
        <f t="shared" si="2"/>
        <v>0</v>
      </c>
      <c r="G33" s="38" t="str">
        <f t="shared" si="3"/>
        <v/>
      </c>
      <c r="H33" s="50"/>
      <c r="I33" s="53"/>
    </row>
    <row r="34" spans="1:9" ht="13.8" customHeight="1" x14ac:dyDescent="0.3">
      <c r="A34" s="6"/>
      <c r="B34" s="20" t="str">
        <f t="shared" si="4"/>
        <v>Di</v>
      </c>
      <c r="C34" s="21">
        <f t="shared" si="1"/>
        <v>46042</v>
      </c>
      <c r="D34" s="2"/>
      <c r="E34" s="2"/>
      <c r="F34" s="31">
        <f t="shared" si="2"/>
        <v>0</v>
      </c>
      <c r="G34" s="38" t="str">
        <f t="shared" si="3"/>
        <v/>
      </c>
      <c r="H34" s="50"/>
      <c r="I34" s="53"/>
    </row>
    <row r="35" spans="1:9" ht="13.8" customHeight="1" x14ac:dyDescent="0.3">
      <c r="A35" s="6"/>
      <c r="B35" s="20" t="str">
        <f t="shared" si="4"/>
        <v>Mi</v>
      </c>
      <c r="C35" s="21">
        <f t="shared" si="1"/>
        <v>46043</v>
      </c>
      <c r="D35" s="2"/>
      <c r="E35" s="2"/>
      <c r="F35" s="31">
        <f t="shared" si="2"/>
        <v>0</v>
      </c>
      <c r="G35" s="38" t="str">
        <f t="shared" si="3"/>
        <v/>
      </c>
      <c r="H35" s="50"/>
      <c r="I35" s="53"/>
    </row>
    <row r="36" spans="1:9" ht="13.8" customHeight="1" x14ac:dyDescent="0.3">
      <c r="A36" s="6"/>
      <c r="B36" s="20" t="str">
        <f t="shared" si="4"/>
        <v>Do</v>
      </c>
      <c r="C36" s="21">
        <f t="shared" si="1"/>
        <v>46044</v>
      </c>
      <c r="D36" s="2"/>
      <c r="E36" s="2"/>
      <c r="F36" s="31">
        <f t="shared" si="2"/>
        <v>0</v>
      </c>
      <c r="G36" s="38" t="str">
        <f t="shared" si="3"/>
        <v/>
      </c>
      <c r="H36" s="50"/>
      <c r="I36" s="53"/>
    </row>
    <row r="37" spans="1:9" ht="13.8" customHeight="1" x14ac:dyDescent="0.3">
      <c r="A37" s="6"/>
      <c r="B37" s="20" t="str">
        <f t="shared" si="4"/>
        <v>Fr</v>
      </c>
      <c r="C37" s="21">
        <f t="shared" si="1"/>
        <v>46045</v>
      </c>
      <c r="D37" s="2"/>
      <c r="E37" s="2"/>
      <c r="F37" s="31">
        <f t="shared" si="2"/>
        <v>0</v>
      </c>
      <c r="G37" s="38" t="str">
        <f t="shared" si="3"/>
        <v/>
      </c>
      <c r="H37" s="50"/>
      <c r="I37" s="53"/>
    </row>
    <row r="38" spans="1:9" ht="13.8" customHeight="1" x14ac:dyDescent="0.3">
      <c r="A38" s="6"/>
      <c r="B38" s="20" t="str">
        <f t="shared" si="4"/>
        <v>Sa</v>
      </c>
      <c r="C38" s="21">
        <f t="shared" si="1"/>
        <v>46046</v>
      </c>
      <c r="D38" s="2"/>
      <c r="E38" s="2"/>
      <c r="F38" s="31">
        <f t="shared" si="2"/>
        <v>0</v>
      </c>
      <c r="G38" s="38" t="str">
        <f t="shared" si="3"/>
        <v/>
      </c>
      <c r="H38" s="50"/>
      <c r="I38" s="53"/>
    </row>
    <row r="39" spans="1:9" ht="13.8" customHeight="1" x14ac:dyDescent="0.3">
      <c r="A39" s="6"/>
      <c r="B39" s="20" t="str">
        <f t="shared" si="4"/>
        <v>So</v>
      </c>
      <c r="C39" s="21">
        <f t="shared" si="1"/>
        <v>46047</v>
      </c>
      <c r="D39" s="2"/>
      <c r="E39" s="2"/>
      <c r="F39" s="31">
        <f t="shared" si="2"/>
        <v>0</v>
      </c>
      <c r="G39" s="38" t="str">
        <f t="shared" si="3"/>
        <v/>
      </c>
      <c r="H39" s="50"/>
      <c r="I39" s="53"/>
    </row>
    <row r="40" spans="1:9" ht="13.8" customHeight="1" x14ac:dyDescent="0.3">
      <c r="A40" s="6"/>
      <c r="B40" s="20" t="str">
        <f t="shared" si="4"/>
        <v>Mo</v>
      </c>
      <c r="C40" s="21">
        <f t="shared" si="1"/>
        <v>46048</v>
      </c>
      <c r="D40" s="2"/>
      <c r="E40" s="2"/>
      <c r="F40" s="31">
        <f t="shared" si="2"/>
        <v>0</v>
      </c>
      <c r="G40" s="38" t="str">
        <f t="shared" si="3"/>
        <v/>
      </c>
      <c r="H40" s="50"/>
      <c r="I40" s="53"/>
    </row>
    <row r="41" spans="1:9" ht="13.8" customHeight="1" x14ac:dyDescent="0.3">
      <c r="A41" s="6"/>
      <c r="B41" s="20" t="str">
        <f t="shared" si="4"/>
        <v>Di</v>
      </c>
      <c r="C41" s="21">
        <f t="shared" si="1"/>
        <v>46049</v>
      </c>
      <c r="D41" s="2"/>
      <c r="E41" s="2"/>
      <c r="F41" s="31">
        <f t="shared" si="2"/>
        <v>0</v>
      </c>
      <c r="G41" s="38" t="str">
        <f t="shared" si="3"/>
        <v/>
      </c>
      <c r="H41" s="50"/>
      <c r="I41" s="53"/>
    </row>
    <row r="42" spans="1:9" ht="13.8" customHeight="1" x14ac:dyDescent="0.3">
      <c r="A42" s="6"/>
      <c r="B42" s="20" t="str">
        <f t="shared" si="4"/>
        <v>Mi</v>
      </c>
      <c r="C42" s="21">
        <f t="shared" si="1"/>
        <v>46050</v>
      </c>
      <c r="D42" s="2"/>
      <c r="E42" s="2"/>
      <c r="F42" s="31">
        <f t="shared" si="2"/>
        <v>0</v>
      </c>
      <c r="G42" s="38" t="str">
        <f t="shared" si="3"/>
        <v/>
      </c>
      <c r="H42" s="50"/>
      <c r="I42" s="53"/>
    </row>
    <row r="43" spans="1:9" ht="13.8" customHeight="1" x14ac:dyDescent="0.3">
      <c r="A43" s="6"/>
      <c r="B43" s="20" t="str">
        <f t="shared" si="4"/>
        <v>Do</v>
      </c>
      <c r="C43" s="21">
        <f t="shared" si="1"/>
        <v>46051</v>
      </c>
      <c r="D43" s="2"/>
      <c r="E43" s="2"/>
      <c r="F43" s="31">
        <f t="shared" si="2"/>
        <v>0</v>
      </c>
      <c r="G43" s="38" t="str">
        <f t="shared" si="3"/>
        <v/>
      </c>
      <c r="H43" s="50"/>
      <c r="I43" s="53"/>
    </row>
    <row r="44" spans="1:9" ht="13.8" customHeight="1" x14ac:dyDescent="0.3">
      <c r="A44" s="6"/>
      <c r="B44" s="20" t="str">
        <f t="shared" si="4"/>
        <v>Fr</v>
      </c>
      <c r="C44" s="21">
        <f>IF(MONTH(C42+2)=$C$11,C42+2,"")</f>
        <v>46052</v>
      </c>
      <c r="D44" s="2"/>
      <c r="E44" s="2"/>
      <c r="F44" s="31">
        <f t="shared" si="2"/>
        <v>0</v>
      </c>
      <c r="G44" s="38" t="str">
        <f t="shared" si="3"/>
        <v/>
      </c>
      <c r="H44" s="50"/>
      <c r="I44" s="53"/>
    </row>
    <row r="45" spans="1:9" ht="13.8" customHeight="1" thickBot="1" x14ac:dyDescent="0.35">
      <c r="A45" s="6"/>
      <c r="B45" s="22" t="str">
        <f>TEXT(C45,"TTT")</f>
        <v>Sa</v>
      </c>
      <c r="C45" s="23">
        <f>IF(MONTH(C42+3)=$C$11,C42+3,"")</f>
        <v>46053</v>
      </c>
      <c r="D45" s="3"/>
      <c r="E45" s="3"/>
      <c r="F45" s="33">
        <f t="shared" si="2"/>
        <v>0</v>
      </c>
      <c r="G45" s="39" t="str">
        <f t="shared" si="3"/>
        <v/>
      </c>
      <c r="H45" s="51"/>
      <c r="I45" s="54"/>
    </row>
    <row r="46" spans="1:9" ht="13.8" customHeight="1" thickBot="1" x14ac:dyDescent="0.35">
      <c r="A46" s="6"/>
      <c r="B46" s="7"/>
      <c r="C46" s="24"/>
      <c r="D46" s="6"/>
      <c r="E46" s="6"/>
      <c r="F46" s="25" t="s">
        <v>9</v>
      </c>
      <c r="G46" s="55">
        <f>SUM(G15:G45)+SUM(H15:H45)</f>
        <v>0</v>
      </c>
      <c r="H46" s="56"/>
      <c r="I46" s="6"/>
    </row>
    <row r="47" spans="1:9" x14ac:dyDescent="0.3">
      <c r="A47" s="6"/>
      <c r="B47" s="7"/>
      <c r="C47" s="24"/>
      <c r="D47" s="6"/>
      <c r="E47" s="6"/>
      <c r="F47" s="25"/>
      <c r="G47" s="14"/>
      <c r="H47" s="14"/>
      <c r="I47" s="6"/>
    </row>
    <row r="48" spans="1:9" x14ac:dyDescent="0.3">
      <c r="A48" s="6"/>
      <c r="B48" s="7"/>
      <c r="C48" s="57"/>
      <c r="D48" s="57"/>
      <c r="E48" s="59"/>
      <c r="F48" s="7"/>
      <c r="G48" s="57"/>
      <c r="H48" s="57"/>
      <c r="I48" s="57"/>
    </row>
    <row r="49" spans="1:9" x14ac:dyDescent="0.3">
      <c r="A49" s="6"/>
      <c r="B49" s="34"/>
      <c r="C49" s="58"/>
      <c r="D49" s="58"/>
      <c r="E49" s="60"/>
      <c r="F49" s="35"/>
      <c r="G49" s="58"/>
      <c r="H49" s="58"/>
      <c r="I49" s="58"/>
    </row>
    <row r="50" spans="1:9" x14ac:dyDescent="0.3">
      <c r="A50" s="6"/>
      <c r="B50" s="9" t="s">
        <v>10</v>
      </c>
      <c r="C50" s="26"/>
      <c r="D50" s="6"/>
      <c r="E50" s="6"/>
      <c r="F50" s="9" t="s">
        <v>11</v>
      </c>
      <c r="I50" s="26"/>
    </row>
    <row r="51" spans="1:9" x14ac:dyDescent="0.3">
      <c r="A51" s="6"/>
      <c r="B51" s="9"/>
      <c r="C51" s="26"/>
      <c r="D51" s="6"/>
      <c r="E51" s="6"/>
      <c r="F51" s="6"/>
      <c r="G51" s="9"/>
      <c r="H51" s="9"/>
      <c r="I51" s="26"/>
    </row>
    <row r="52" spans="1:9" x14ac:dyDescent="0.3">
      <c r="A52" s="6"/>
    </row>
    <row r="53" spans="1:9" ht="14.4" customHeight="1" x14ac:dyDescent="0.3">
      <c r="A53" s="6"/>
    </row>
    <row r="54" spans="1:9" x14ac:dyDescent="0.3">
      <c r="A54" s="6"/>
    </row>
    <row r="55" spans="1:9" x14ac:dyDescent="0.3">
      <c r="A55" s="6"/>
    </row>
    <row r="56" spans="1:9" x14ac:dyDescent="0.3">
      <c r="A56" s="6"/>
    </row>
    <row r="57" spans="1:9" ht="14.4" customHeight="1" x14ac:dyDescent="0.3">
      <c r="A57" s="6"/>
    </row>
    <row r="58" spans="1:9" x14ac:dyDescent="0.3">
      <c r="A58" s="6"/>
    </row>
    <row r="59" spans="1:9" x14ac:dyDescent="0.3">
      <c r="A59" s="6"/>
    </row>
    <row r="60" spans="1:9" x14ac:dyDescent="0.3">
      <c r="A60" s="6"/>
    </row>
  </sheetData>
  <sheetProtection algorithmName="SHA-512" hashValue="WO/nkr9YvGCnMKDsq3SxSXPg/BjEaYhv4mLvAkjOJy0bxpAVvLEtkPjhRXaSIvqp1peaSkpoSKPsGuwk18ok9A==" saltValue="1WmQj3bnirRizHON8Lyt4g==" spinCount="100000" sheet="1" scenarios="1"/>
  <mergeCells count="10">
    <mergeCell ref="L8:S10"/>
    <mergeCell ref="C5:I5"/>
    <mergeCell ref="C7:I7"/>
    <mergeCell ref="C9:I9"/>
    <mergeCell ref="L5:S7"/>
    <mergeCell ref="G46:H46"/>
    <mergeCell ref="G48:I49"/>
    <mergeCell ref="C48:E49"/>
    <mergeCell ref="L3:S4"/>
    <mergeCell ref="L11:S11"/>
  </mergeCells>
  <conditionalFormatting sqref="B45">
    <cfRule type="containsBlanks" dxfId="5" priority="1">
      <formula>LEN(TRIM(B45))=0</formula>
    </cfRule>
  </conditionalFormatting>
  <conditionalFormatting sqref="B15:I45">
    <cfRule type="expression" dxfId="4" priority="5">
      <formula>$B15="So"</formula>
    </cfRule>
    <cfRule type="expression" dxfId="3" priority="6">
      <formula>$B15="Sa"</formula>
    </cfRule>
  </conditionalFormatting>
  <conditionalFormatting sqref="C45">
    <cfRule type="expression" dxfId="2" priority="12">
      <formula>MONTH(C45)&lt;&gt;$C$11</formula>
    </cfRule>
  </conditionalFormatting>
  <conditionalFormatting sqref="D14:I14">
    <cfRule type="expression" dxfId="1" priority="3">
      <formula>$B14="So"</formula>
    </cfRule>
    <cfRule type="expression" dxfId="0" priority="4">
      <formula>$B14="Sa"</formula>
    </cfRule>
  </conditionalFormatting>
  <dataValidations count="1">
    <dataValidation type="list" allowBlank="1" showInputMessage="1" showErrorMessage="1" sqref="I15:I45" xr:uid="{64CB7A3A-89A8-4B45-A892-3B258763B3D0}">
      <formula1>"K,U"</formula1>
    </dataValidation>
  </dataValidations>
  <hyperlinks>
    <hyperlink ref="L3:S4" r:id="rId1" display="Vollständig ausgefüllte und unterschriebene Stundenzettel müssen bis zum 7. des Folgemonats an das Funktionspostfach des Personalservice hk-tutorien@haw-hamburg.de gesendet werden.. " xr:uid="{C26C8783-546D-4A44-AA48-B89C8A7FC603}"/>
  </hyperlinks>
  <pageMargins left="0.7" right="0.7" top="0.78740157499999996" bottom="0.78740157499999996" header="0.3" footer="0.3"/>
  <pageSetup paperSize="9" orientation="portrait" horizontalDpi="4294967294" verticalDpi="4294967294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60A4FB-1A0F-4FEF-A553-EBB7600CC19E}">
          <x14:formula1>
            <xm:f>Tabelle2!$A$2:$A$18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8C4E-E2A7-429F-9459-F100C29BF266}">
  <dimension ref="A1:A17"/>
  <sheetViews>
    <sheetView workbookViewId="0"/>
  </sheetViews>
  <sheetFormatPr baseColWidth="10" defaultRowHeight="14.4" x14ac:dyDescent="0.3"/>
  <cols>
    <col min="1" max="1" width="21.33203125" bestFit="1" customWidth="1"/>
  </cols>
  <sheetData>
    <row r="1" spans="1:1" x14ac:dyDescent="0.3">
      <c r="A1" t="s">
        <v>13</v>
      </c>
    </row>
    <row r="2" spans="1:1" x14ac:dyDescent="0.3">
      <c r="A2" t="s">
        <v>27</v>
      </c>
    </row>
    <row r="3" spans="1:1" x14ac:dyDescent="0.3">
      <c r="A3" t="s">
        <v>29</v>
      </c>
    </row>
    <row r="4" spans="1:1" x14ac:dyDescent="0.3">
      <c r="A4" t="s">
        <v>25</v>
      </c>
    </row>
    <row r="5" spans="1:1" x14ac:dyDescent="0.3">
      <c r="A5" t="s">
        <v>26</v>
      </c>
    </row>
    <row r="6" spans="1:1" x14ac:dyDescent="0.3">
      <c r="A6" t="s">
        <v>14</v>
      </c>
    </row>
    <row r="7" spans="1:1" x14ac:dyDescent="0.3">
      <c r="A7" t="s">
        <v>15</v>
      </c>
    </row>
    <row r="8" spans="1:1" x14ac:dyDescent="0.3">
      <c r="A8" t="s">
        <v>16</v>
      </c>
    </row>
    <row r="9" spans="1:1" x14ac:dyDescent="0.3">
      <c r="A9" t="s">
        <v>17</v>
      </c>
    </row>
    <row r="10" spans="1:1" x14ac:dyDescent="0.3">
      <c r="A10" t="s">
        <v>20</v>
      </c>
    </row>
    <row r="11" spans="1:1" x14ac:dyDescent="0.3">
      <c r="A11" t="s">
        <v>21</v>
      </c>
    </row>
    <row r="12" spans="1:1" x14ac:dyDescent="0.3">
      <c r="A12" t="s">
        <v>18</v>
      </c>
    </row>
    <row r="13" spans="1:1" x14ac:dyDescent="0.3">
      <c r="A13" t="s">
        <v>19</v>
      </c>
    </row>
    <row r="14" spans="1:1" x14ac:dyDescent="0.3">
      <c r="A14" t="s">
        <v>22</v>
      </c>
    </row>
    <row r="15" spans="1:1" x14ac:dyDescent="0.3">
      <c r="A15" t="s">
        <v>23</v>
      </c>
    </row>
    <row r="16" spans="1:1" x14ac:dyDescent="0.3">
      <c r="A16" t="s">
        <v>28</v>
      </c>
    </row>
    <row r="17" spans="1:1" x14ac:dyDescent="0.3">
      <c r="A17" t="s">
        <v>24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C7E1C6F20996458722924524A5D054" ma:contentTypeVersion="15" ma:contentTypeDescription="Ein neues Dokument erstellen." ma:contentTypeScope="" ma:versionID="a037f12930614885b3e9417ca923c5c7">
  <xsd:schema xmlns:xsd="http://www.w3.org/2001/XMLSchema" xmlns:xs="http://www.w3.org/2001/XMLSchema" xmlns:p="http://schemas.microsoft.com/office/2006/metadata/properties" xmlns:ns2="d87c3b92-71cd-4bed-b556-f046593e0e18" xmlns:ns3="16576748-f17e-4af3-9cd6-228873063ee2" targetNamespace="http://schemas.microsoft.com/office/2006/metadata/properties" ma:root="true" ma:fieldsID="b18f034ab9a75d1a9a652ae8a8182dd6" ns2:_="" ns3:_="">
    <xsd:import namespace="d87c3b92-71cd-4bed-b556-f046593e0e18"/>
    <xsd:import namespace="16576748-f17e-4af3-9cd6-228873063e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c3b92-71cd-4bed-b556-f046593e0e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364b52-033e-426a-b41e-b1fc04d2a6fa}" ma:internalName="TaxCatchAll" ma:showField="CatchAllData" ma:web="d87c3b92-71cd-4bed-b556-f046593e0e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76748-f17e-4af3-9cd6-228873063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1902dec8-a9aa-4cb7-a2d5-0c0a001087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c3b92-71cd-4bed-b556-f046593e0e18" xsi:nil="true"/>
    <lcf76f155ced4ddcb4097134ff3c332f xmlns="16576748-f17e-4af3-9cd6-228873063e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581D6A-5099-4904-A8E9-8C02E36EF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3F44B1-4BFC-4EE2-B9AC-F82C497C9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c3b92-71cd-4bed-b556-f046593e0e18"/>
    <ds:schemaRef ds:uri="16576748-f17e-4af3-9cd6-228873063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3EA625-0FC2-4F72-9A2C-1D1CD80285EA}">
  <ds:schemaRefs>
    <ds:schemaRef ds:uri="http://schemas.microsoft.com/office/2006/metadata/properties"/>
    <ds:schemaRef ds:uri="http://schemas.microsoft.com/office/infopath/2007/PartnerControls"/>
    <ds:schemaRef ds:uri="d87c3b92-71cd-4bed-b556-f046593e0e18"/>
    <ds:schemaRef ds:uri="16576748-f17e-4af3-9cd6-228873063e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Stundenzettel</vt:lpstr>
      <vt:lpstr>Tabelle2</vt:lpstr>
      <vt:lpstr>Stundenzettel!Druckbereich</vt:lpstr>
    </vt:vector>
  </TitlesOfParts>
  <Manager/>
  <Company>HAW Hamburg - ITSC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Krause, Janine</dc:creator>
  <cp:keywords/>
  <dc:description/>
  <cp:lastModifiedBy>Riemann, Sophie-Charlotte</cp:lastModifiedBy>
  <cp:revision/>
  <cp:lastPrinted>2026-01-20T14:33:28Z</cp:lastPrinted>
  <dcterms:created xsi:type="dcterms:W3CDTF">2025-05-16T10:08:42Z</dcterms:created>
  <dcterms:modified xsi:type="dcterms:W3CDTF">2026-01-28T16:17:17Z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2025-05-16T10:14:53Z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2c6cac8d-ab61-47b3-8209-4df2e46aefbc</vt:lpwstr>
  </property>
  <property fmtid="{D5CDD505-2E9C-101B-9397-08002B2CF9AE}" pid="7" name="MSIP_Label_defa4170-0d19-0005-0004-bc88714345d2_ActionId">
    <vt:lpwstr>aeb3b10d-0872-4edb-8a47-69a96b68dae1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0x010100DCC7E1C6F20996458722924524A5D054</vt:lpwstr>
  </property>
  <property fmtid="{D5CDD505-2E9C-101B-9397-08002B2CF9AE}" pid="11" name="MediaServiceImageTags">
    <vt:lpwstr/>
  </property>
</Properties>
</file>